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EQUITY" sheetId="3" r:id="rId3"/>
    <sheet name="CFLOW " sheetId="4" r:id="rId4"/>
    <sheet name="NOTES" sheetId="5" r:id="rId5"/>
  </sheets>
  <definedNames>
    <definedName name="_xlnm.Print_Area" localSheetId="0">'INCOME STAT'!$A$1:$L$50</definedName>
  </definedNames>
  <calcPr fullCalcOnLoad="1"/>
</workbook>
</file>

<file path=xl/sharedStrings.xml><?xml version="1.0" encoding="utf-8"?>
<sst xmlns="http://schemas.openxmlformats.org/spreadsheetml/2006/main" count="348" uniqueCount="282">
  <si>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</si>
  <si>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</si>
  <si>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</si>
  <si>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</si>
  <si>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</si>
  <si>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</si>
  <si>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</si>
  <si>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</si>
  <si>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</si>
  <si>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</si>
  <si>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</si>
  <si>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</si>
  <si>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</si>
  <si>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</si>
  <si>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</si>
  <si>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</si>
  <si>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</si>
  <si>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</si>
  <si>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</si>
  <si>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</si>
  <si>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</si>
  <si>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</si>
  <si>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</si>
  <si>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</si>
  <si>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</si>
  <si>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</si>
  <si>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</si>
  <si>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</si>
  <si>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</si>
  <si>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</si>
  <si>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</si>
  <si>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</si>
  <si>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</si>
  <si>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</si>
  <si>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</si>
  <si>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</si>
  <si>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</si>
  <si>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</si>
  <si>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</si>
  <si>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</si>
  <si>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</si>
  <si>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</si>
  <si>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</si>
  <si>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</si>
  <si>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</si>
  <si>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</si>
  <si>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</si>
  <si>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(i) Basic based on 22,260,000 ordinary shares (sen)</t>
  </si>
  <si>
    <t xml:space="preserve">Loss per share based on 2(j) above </t>
  </si>
  <si>
    <t>NOTES TO THE QUARTERLY REPORT ON CONSOLIDATED RESULTS</t>
  </si>
  <si>
    <t>Extraordinary Items</t>
  </si>
  <si>
    <t>There were no sales or purchases of quoted securities during the period.</t>
  </si>
  <si>
    <t>Changes in the composition of the Group</t>
  </si>
  <si>
    <t>Status of Corporate proposals announced but not completed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</si>
  <si>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</si>
  <si>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</si>
  <si>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</si>
  <si>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</si>
  <si>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</si>
  <si>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</si>
  <si>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>Segmental Reporting</t>
  </si>
  <si>
    <t>taxation</t>
  </si>
  <si>
    <t>Assets</t>
  </si>
  <si>
    <t>Employed</t>
  </si>
  <si>
    <t>before</t>
  </si>
  <si>
    <t xml:space="preserve">Explanatory comments on any material change in the profit before taxation for the quarter reported on 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</si>
  <si>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</si>
  <si>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</si>
  <si>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</si>
  <si>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</si>
  <si>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</si>
  <si>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</si>
  <si>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</si>
  <si>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</si>
  <si>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 xml:space="preserve">There have been no issuance and repayment of debt and equity securities for the financial period ended </t>
  </si>
  <si>
    <t xml:space="preserve">Property Development </t>
  </si>
  <si>
    <t>Investment in associated companies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</si>
  <si>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</si>
  <si>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</si>
  <si>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</si>
  <si>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Manufacturing, trading &amp; others</t>
  </si>
  <si>
    <t>Preceding</t>
  </si>
  <si>
    <t xml:space="preserve">Operating profit/(loss)  before interest on borrowings, </t>
  </si>
  <si>
    <t xml:space="preserve">                       CUMULATIVE</t>
  </si>
  <si>
    <t xml:space="preserve">             %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</si>
  <si>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</si>
  <si>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</si>
  <si>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</si>
  <si>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</si>
  <si>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</si>
  <si>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</si>
  <si>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>a) Short term borrowings</t>
  </si>
  <si>
    <t>b) Long term borrowings</t>
  </si>
  <si>
    <t xml:space="preserve">     Bank overdraft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</si>
  <si>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</si>
  <si>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</si>
  <si>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</si>
  <si>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</si>
  <si>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</si>
  <si>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Trust receipts and bankers' acceptance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</si>
  <si>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</si>
  <si>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</si>
  <si>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</si>
  <si>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</si>
  <si>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</si>
  <si>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accrued expenses</t>
  </si>
  <si>
    <t xml:space="preserve">                              INDIVIDUAL</t>
  </si>
  <si>
    <t>Profit/(Loss)</t>
  </si>
  <si>
    <t>Turnover - manufacturing &amp; trading</t>
  </si>
  <si>
    <t>Turnover - property development</t>
  </si>
  <si>
    <t>Profit before taxation - property development</t>
  </si>
  <si>
    <t>Loss before taxation - manufacturing &amp; trading</t>
  </si>
  <si>
    <t>(a)</t>
  </si>
  <si>
    <t>(b)</t>
  </si>
  <si>
    <t>Increase/</t>
  </si>
  <si>
    <t>(Decrease)</t>
  </si>
  <si>
    <t>Total Turnover</t>
  </si>
  <si>
    <t xml:space="preserve">   Share capital</t>
  </si>
  <si>
    <t>Share premium</t>
  </si>
  <si>
    <t>Reserve on consolidation</t>
  </si>
  <si>
    <t>Exchange reserve</t>
  </si>
  <si>
    <t>Accumulated losses</t>
  </si>
  <si>
    <t>Sale of unquoted investments and properties</t>
  </si>
  <si>
    <t>Issuance or repayment of debt/equity securities</t>
  </si>
  <si>
    <t>The Directors are not aware of any contingent liabilities that have arisen since the last annual</t>
  </si>
  <si>
    <t>balance sheet date.</t>
  </si>
  <si>
    <t>as compared with the immediate preceding quarter</t>
  </si>
  <si>
    <t>Subsequent event</t>
  </si>
  <si>
    <t>Comment on seasonality or cyclicality of operations</t>
  </si>
  <si>
    <t>The Group operations is not subject to seasonality or cyclicality of operations.</t>
  </si>
  <si>
    <t>There were no extraordinary items for the current financial period.</t>
  </si>
  <si>
    <t>(a)  On 14 Dec 2001-</t>
  </si>
  <si>
    <t>Announcement regarding submission of proposals to Securities Commission,</t>
  </si>
  <si>
    <t>- Proposed Debt Restructuring Scheme</t>
  </si>
  <si>
    <t xml:space="preserve">- Proposed Two-Call Rights Issue; and </t>
  </si>
  <si>
    <t>- Proposed Employee Share Option Scheme</t>
  </si>
  <si>
    <t>Announcement that Securities Commission had approved the following in</t>
  </si>
  <si>
    <t>relation to the Proposed Debt Restructuring Scheme:-</t>
  </si>
  <si>
    <t xml:space="preserve">(I) the waiver from the rating requirement on the Redeemable Secured Loan </t>
  </si>
  <si>
    <t xml:space="preserve">     Stock (" RSLS"); and</t>
  </si>
  <si>
    <t xml:space="preserve">      Irredeemable Convertible Secured Loan Stock.</t>
  </si>
  <si>
    <t>(b) On 28 Feb 2002-</t>
  </si>
  <si>
    <t>in Authorised Share Capital.</t>
  </si>
  <si>
    <t>The revised proposal was submitted to Securities Commission on 8 March 2002.</t>
  </si>
  <si>
    <t>and the hearing date has not been fixed yet. In the meantime, the bank had obtained an</t>
  </si>
  <si>
    <t xml:space="preserve">application for an Order for Sale of the land charged to the bank. However, no date has </t>
  </si>
  <si>
    <t>been fixed yet for the Order.</t>
  </si>
  <si>
    <t>(c) On 23 April 2002-</t>
  </si>
  <si>
    <t>Segera Properties Sdn Bhd, another subsidiary company had defaulted in payment to a</t>
  </si>
  <si>
    <t>granted against the Company in favour of the bank. The Company had made an appeal</t>
  </si>
  <si>
    <t>The Company had made proposal to the bank and a settlement agreement will be reached soon.</t>
  </si>
  <si>
    <t>Foreign Investment Committee and Ministry of Trade and Industry regarding:-</t>
  </si>
  <si>
    <t>(II) the waiver from the minimum denomination requirement for the RSLS and</t>
  </si>
  <si>
    <t>A subsidiary company, Emico Asia Sdn Bhd had received a writ of summon from a bank for</t>
  </si>
  <si>
    <t>Announcement regarding a Revised Proposed Rights Issue and Proposed Increase</t>
  </si>
  <si>
    <t>31/12/2001</t>
  </si>
  <si>
    <t xml:space="preserve">There were no financial instruments with off balance sheet risks for the current financial period. </t>
  </si>
  <si>
    <t>bank for an amount of RM3.5 million in banking facilities. Summary judgement had been</t>
  </si>
  <si>
    <t>Fixed deposits with licensed banks</t>
  </si>
  <si>
    <t>Property development projects</t>
  </si>
  <si>
    <t>16 Net tangible assets per share (sen)</t>
  </si>
  <si>
    <t>Particulars of purchase or disposal of quoted investments</t>
  </si>
  <si>
    <t>There has been no change in the composition of the Group except for the disposal of Emico Appliances Sales</t>
  </si>
  <si>
    <t>30/09/2002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</si>
  <si>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</si>
  <si>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 THE NINE MONTHS ENDED 30 SEPTEMBER 2002 </t>
  </si>
  <si>
    <t>Net cash flows from investing activities</t>
  </si>
  <si>
    <t>Net cash flows from financing activities</t>
  </si>
  <si>
    <t>Cash and cash equivalents at 1 January</t>
  </si>
  <si>
    <t>Cash and cash equivalents at 30 September</t>
  </si>
  <si>
    <t>Net change in cash and cash equivalents</t>
  </si>
  <si>
    <t>Balance as of January 1,2002</t>
  </si>
  <si>
    <t>Balance as if September 30,2002</t>
  </si>
  <si>
    <t xml:space="preserve">Share </t>
  </si>
  <si>
    <t>Capital</t>
  </si>
  <si>
    <t>Share</t>
  </si>
  <si>
    <t>Premium</t>
  </si>
  <si>
    <t>Reserve on</t>
  </si>
  <si>
    <t>Consolidation</t>
  </si>
  <si>
    <t xml:space="preserve">Exchange </t>
  </si>
  <si>
    <t>Reserve</t>
  </si>
  <si>
    <t xml:space="preserve">Accumulated </t>
  </si>
  <si>
    <t>Losses</t>
  </si>
  <si>
    <t>AS AT 30 SEPTEMBER 2002</t>
  </si>
  <si>
    <t>CONDENSED CONSOLIDATED BALANCE SHEET - UNAUDITED</t>
  </si>
  <si>
    <t>CONDENSED CONSOLIDATED INCOME  STATEMENT-UNAUDITED</t>
  </si>
  <si>
    <t xml:space="preserve">INTERIM QUARTERLY REPORT FOR THE FINANCIAL QUARTER ENDED 30 SEPTEMBER 2002 </t>
  </si>
  <si>
    <t>CONDENSED CONSOLIDATED CASH FLOW STATEMENT - UNAUDITED</t>
  </si>
  <si>
    <t>CONDENSED CONSOLIDATED STATEMENT OF CHANGES IN EQUITY - UNAUDITED</t>
  </si>
  <si>
    <t>FOR THE FINANCIAL QUARTER ENDED 30 SEPTEMBER 2002</t>
  </si>
  <si>
    <t>Basis of preparation</t>
  </si>
  <si>
    <t>The interim financial report is unaudited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</si>
  <si>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</si>
  <si>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</si>
  <si>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Group for the year ended 31 December 2001.</t>
  </si>
  <si>
    <t>The accounting policies and methods of computation adopted by the Group in this interim financial report</t>
  </si>
  <si>
    <t xml:space="preserve">are consistent with those adopted in the financial statements for the year ended 31 December 2001. </t>
  </si>
  <si>
    <t>The following notes explain the events and transactions that are significant to an understanding of  the changes</t>
  </si>
  <si>
    <t>in the financial position and performance of the Group since the financial year ended 31 December 2001.</t>
  </si>
  <si>
    <t>Property, plant and equipment</t>
  </si>
  <si>
    <t>annual report as no revaluation has been carried out since 31 December 2001.</t>
  </si>
  <si>
    <t xml:space="preserve">The valuations of  land and building have been brought forward without amendments from the previous </t>
  </si>
  <si>
    <t>Net loss for the period</t>
  </si>
  <si>
    <t>(The Condensed Consolidated Income Statement should be read in conjunction with the Annual Financial Statement  for the year ended</t>
  </si>
  <si>
    <t xml:space="preserve">  31 December 2001)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</si>
  <si>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</si>
  <si>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</si>
  <si>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</si>
  <si>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</si>
  <si>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</si>
  <si>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</si>
  <si>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</si>
  <si>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Minority interests</t>
  </si>
  <si>
    <t xml:space="preserve"> Long term borrowings</t>
  </si>
  <si>
    <t xml:space="preserve"> Shareholders' fund</t>
  </si>
  <si>
    <t xml:space="preserve"> Net current liabilities</t>
  </si>
  <si>
    <t xml:space="preserve"> Current liabilities</t>
  </si>
  <si>
    <t>(The Condensed Consolidated Balance Sheet should be read in conjunction with the Annual Financial Statement  for the year ended</t>
  </si>
  <si>
    <t>(The Condensed Consolidated Statement of Changes in Equity should be read in conjunction with the Annual</t>
  </si>
  <si>
    <t xml:space="preserve">  Financial Statement for the year ended 31 December 2001)</t>
  </si>
  <si>
    <t>Group borrowings and debt securities as at 30 September 2002 are as follows:</t>
  </si>
  <si>
    <t>The analysis by activity of the Group for the financial period ended 30 September 2002 are as follows:</t>
  </si>
  <si>
    <t xml:space="preserve">The Directors do not recommend any interim dividend for the period ended 30 September 2002. </t>
  </si>
  <si>
    <t>30 September 2002.</t>
  </si>
  <si>
    <t>Loss before taxation</t>
  </si>
  <si>
    <t>Adjustment for :</t>
  </si>
  <si>
    <t xml:space="preserve"> Non-cash items</t>
  </si>
  <si>
    <t xml:space="preserve"> Non-operating items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</si>
  <si>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</si>
  <si>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</si>
  <si>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</si>
  <si>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</si>
  <si>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 xml:space="preserve"> Interest income</t>
  </si>
  <si>
    <t>Net cash generated fromm operating activities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</si>
  <si>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</si>
  <si>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</si>
  <si>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</si>
  <si>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</si>
  <si>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 xml:space="preserve">(The Condensed Consolidated Cash Flow Statement should be read in conjunction with the Annual Financial Statement  </t>
  </si>
  <si>
    <t xml:space="preserve">  for the year ended 31 December 2001)</t>
  </si>
  <si>
    <t>Taxation for the period ended 30 September 2002 are as follows:</t>
  </si>
  <si>
    <t>Current year</t>
  </si>
  <si>
    <t>Underprovision in prior years</t>
  </si>
  <si>
    <t>&amp; Services Sdn Bhd.</t>
  </si>
  <si>
    <t>However, the property development division posted a lower turnover as compared to preceding quarter as the</t>
  </si>
  <si>
    <t>Loss before taxation for both quarter is contained at approximately RM 3 million.</t>
  </si>
  <si>
    <t xml:space="preserve">phase I and phase II of Taman Batik totaling 115 units of terrace house, 142 units of semi-detached house and </t>
  </si>
  <si>
    <t>Changes in Estimates</t>
  </si>
  <si>
    <t>financial period.</t>
  </si>
  <si>
    <t>("OC") was obtained in September 2002.</t>
  </si>
  <si>
    <t>The Directors are not aware of any significant trends or material events subsequent to this quarter that have not</t>
  </si>
  <si>
    <t>been reflected in the financial statement for this quarter.</t>
  </si>
  <si>
    <t xml:space="preserve">The Group recorded a higher loss before taxation of RM7.7 million for the nine months ended 30 September </t>
  </si>
  <si>
    <t xml:space="preserve">2002 as compared to RM5.4 million for 30 September 2001, respectively. The  higher loss is attributable to </t>
  </si>
  <si>
    <t xml:space="preserve">lower profit from the the property development division for current year to date as compared to preceding year.  </t>
  </si>
  <si>
    <t xml:space="preserve">12 units of factory were substantially completed in the preceding quarter whereby the Occupation Certificate </t>
  </si>
  <si>
    <t>There were no profit on sale of investments or properties for the current financial period.</t>
  </si>
  <si>
    <t xml:space="preserve">There were no significant changes in the estimates of amount, which give a material effect in the current </t>
  </si>
  <si>
    <t>(herein called "The Proposal")</t>
  </si>
  <si>
    <t>(d) On 1 July 2002-</t>
  </si>
  <si>
    <t>without variation.</t>
  </si>
  <si>
    <t xml:space="preserve">Announcement that Securitis Commission had on 26 June 2002 approved the Proposals </t>
  </si>
  <si>
    <t>(e) On 2 July 2002-</t>
  </si>
  <si>
    <t>Annoucement that Foreign Investment Committee ("FIC") had on 22 June 2002</t>
  </si>
  <si>
    <t>approved without variation the Proposed Debt Restructuring Scheme.</t>
  </si>
  <si>
    <t>(f) On 18 July 2002-</t>
  </si>
  <si>
    <t>Announcement that Ministry of Trade and Industry ("MITI") had on 13 July 2002</t>
  </si>
  <si>
    <t>approved the revised proposed rights issue as announced on 28 Feb 2002.</t>
  </si>
  <si>
    <t>(g) On 9 Oct 2002-</t>
  </si>
  <si>
    <t>Annoucement that the Company has on 7 Oct 2002 obtained all regulatory approvals</t>
  </si>
  <si>
    <t>for implementation of its regularisation plan.</t>
  </si>
  <si>
    <t>Turnover for the manufacturing and trading division is maintained at approximately RM14 million for each quarter.</t>
  </si>
  <si>
    <t xml:space="preserve">compared to RM2.9 million in preceding year. </t>
  </si>
  <si>
    <t xml:space="preserve">The property development division achieved a profit before taxation of  RM0.6 million during the year as </t>
  </si>
  <si>
    <t>a defaulted banking facilities amounted to RM4.5 million. An Application for Summary</t>
  </si>
  <si>
    <t>Subject to the completion of the Restructuring Scheme, the Directors does not expect any dramatic</t>
  </si>
  <si>
    <t xml:space="preserve"> improvement in the results for the rest of the year.</t>
  </si>
  <si>
    <t xml:space="preserve">succeeded in its defence.An appeal was made against the Registrar's decision by the bank and </t>
  </si>
  <si>
    <t>the hearing date has been fixed on 3 April 2003.</t>
  </si>
  <si>
    <t xml:space="preserve">Judgement was heard before the Registrar on 25 Sept 2002 in which the Company had </t>
  </si>
  <si>
    <t>Details of pending litigation as at 26 November 2002 are as follows:</t>
  </si>
  <si>
    <t>Other income including interest income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</si>
</sst>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00_);_(* \(#,##0.0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1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1" fillId="0" borderId="6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1" fontId="1" fillId="0" borderId="1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1" fontId="1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3" fontId="0" fillId="0" borderId="0" xfId="15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1" fillId="0" borderId="8" xfId="15" applyNumberFormat="1" applyFont="1" applyBorder="1" applyAlignment="1">
      <alignment/>
    </xf>
    <xf numFmtId="173" fontId="1" fillId="0" borderId="8" xfId="15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185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3" t="s">
        <v>106</v>
      </c>
      <c r="J5" s="3"/>
      <c r="K5" s="3" t="s">
        <v>83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81</v>
      </c>
      <c r="J6" s="3"/>
      <c r="K6" s="3" t="s">
        <v>4</v>
      </c>
      <c r="L6" s="3" t="s">
        <v>81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41">
        <v>37529</v>
      </c>
      <c r="I9" s="41">
        <v>37164</v>
      </c>
      <c r="J9" s="3"/>
      <c r="K9" s="41">
        <v>37529</v>
      </c>
      <c r="L9" s="41">
        <v>37164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9</v>
      </c>
      <c r="C11" s="1"/>
      <c r="D11" s="1"/>
      <c r="E11" s="1"/>
      <c r="F11" s="1"/>
      <c r="G11" s="1"/>
      <c r="H11" s="12">
        <v>21642</v>
      </c>
      <c r="I11" s="12">
        <v>23072</v>
      </c>
      <c r="J11" s="1"/>
      <c r="K11" s="12">
        <v>71920</v>
      </c>
      <c r="L11" s="12">
        <v>62838</v>
      </c>
      <c r="M11" s="1"/>
    </row>
    <row r="12" spans="1:13" ht="13.5" thickBot="1">
      <c r="A12" s="1" t="s">
        <v>10</v>
      </c>
      <c r="B12" s="1" t="s">
        <v>12</v>
      </c>
      <c r="C12" s="1"/>
      <c r="D12" s="1"/>
      <c r="E12" s="1"/>
      <c r="F12" s="1"/>
      <c r="G12" s="1"/>
      <c r="H12" s="18">
        <v>0</v>
      </c>
      <c r="I12" s="18">
        <v>0</v>
      </c>
      <c r="J12" s="19"/>
      <c r="K12" s="18">
        <v>0</v>
      </c>
      <c r="L12" s="18">
        <v>0</v>
      </c>
      <c r="M12" s="1"/>
    </row>
    <row r="13" spans="1:13" ht="13.5" thickBot="1">
      <c r="A13" s="1" t="s">
        <v>11</v>
      </c>
      <c r="B13" s="1" t="s">
        <v>281</v>
      </c>
      <c r="C13" s="1"/>
      <c r="D13" s="1"/>
      <c r="E13" s="1"/>
      <c r="F13" s="1"/>
      <c r="G13" s="1"/>
      <c r="H13" s="47">
        <v>237</v>
      </c>
      <c r="I13" s="47">
        <v>69</v>
      </c>
      <c r="J13" s="19"/>
      <c r="K13" s="47">
        <v>873</v>
      </c>
      <c r="L13" s="47">
        <v>369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 t="s">
        <v>164</v>
      </c>
      <c r="I14" s="1"/>
      <c r="J14" s="15"/>
      <c r="K14" s="1" t="s">
        <v>164</v>
      </c>
      <c r="L14" s="1"/>
      <c r="M14" s="1"/>
    </row>
    <row r="15" spans="1:13" ht="12.75">
      <c r="A15" s="4" t="s">
        <v>13</v>
      </c>
      <c r="B15" s="1" t="s">
        <v>82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79</v>
      </c>
      <c r="C16" s="1"/>
      <c r="D16" s="1"/>
      <c r="E16" s="1"/>
      <c r="F16" s="1"/>
      <c r="G16" s="1"/>
      <c r="H16" s="8" t="s">
        <v>0</v>
      </c>
      <c r="I16" s="8" t="s">
        <v>0</v>
      </c>
      <c r="J16" s="14"/>
      <c r="K16" s="8" t="s">
        <v>0</v>
      </c>
      <c r="L16" s="8" t="str">
        <f>+I16</f>
        <v> </v>
      </c>
      <c r="M16" s="1"/>
    </row>
    <row r="17" spans="1:13" ht="12.75">
      <c r="A17" s="1"/>
      <c r="B17" s="1" t="s">
        <v>77</v>
      </c>
      <c r="C17" s="1"/>
      <c r="D17" s="1"/>
      <c r="E17" s="1"/>
      <c r="F17" s="1"/>
      <c r="G17" s="31"/>
      <c r="H17" s="32">
        <v>969</v>
      </c>
      <c r="I17" s="32">
        <v>3123</v>
      </c>
      <c r="J17" s="14"/>
      <c r="K17" s="8">
        <v>3472</v>
      </c>
      <c r="L17" s="8">
        <v>6337</v>
      </c>
      <c r="M17" s="1"/>
    </row>
    <row r="18" spans="1:13" ht="12.75">
      <c r="A18" s="1" t="s">
        <v>10</v>
      </c>
      <c r="B18" s="1" t="s">
        <v>14</v>
      </c>
      <c r="C18" s="1"/>
      <c r="D18" s="1"/>
      <c r="E18" s="1"/>
      <c r="F18" s="1"/>
      <c r="G18" s="31"/>
      <c r="H18" s="32">
        <v>-3290</v>
      </c>
      <c r="I18" s="32">
        <v>-3505</v>
      </c>
      <c r="J18" s="14"/>
      <c r="K18" s="8">
        <v>-9562</v>
      </c>
      <c r="L18" s="8">
        <v>-9679</v>
      </c>
      <c r="M18" s="1"/>
    </row>
    <row r="19" spans="1:13" ht="12.75">
      <c r="A19" s="1" t="s">
        <v>11</v>
      </c>
      <c r="B19" s="1" t="s">
        <v>15</v>
      </c>
      <c r="C19" s="1"/>
      <c r="D19" s="1"/>
      <c r="E19" s="1"/>
      <c r="F19" s="1"/>
      <c r="G19" s="31"/>
      <c r="H19" s="32">
        <v>-471</v>
      </c>
      <c r="I19" s="32">
        <v>-710</v>
      </c>
      <c r="J19" s="14"/>
      <c r="K19" s="8">
        <v>-1457</v>
      </c>
      <c r="L19" s="8">
        <v>-1952</v>
      </c>
      <c r="M19" s="1"/>
    </row>
    <row r="20" spans="1:13" ht="12.75">
      <c r="A20" s="1" t="s">
        <v>16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4"/>
      <c r="K20" s="9">
        <v>0</v>
      </c>
      <c r="L20" s="9">
        <v>0</v>
      </c>
      <c r="M20" s="1"/>
    </row>
    <row r="21" spans="1:13" ht="12.75">
      <c r="A21" s="1" t="s">
        <v>17</v>
      </c>
      <c r="B21" s="1" t="s">
        <v>18</v>
      </c>
      <c r="C21" s="1"/>
      <c r="D21" s="1"/>
      <c r="E21" s="1"/>
      <c r="F21" s="1"/>
      <c r="G21" s="1"/>
      <c r="H21" s="1"/>
      <c r="I21" s="1"/>
      <c r="J21" s="17"/>
      <c r="K21" s="1"/>
      <c r="M21" s="1"/>
    </row>
    <row r="22" spans="1:13" ht="12.75">
      <c r="A22" s="1"/>
      <c r="B22" s="1" t="s">
        <v>78</v>
      </c>
      <c r="C22" s="1"/>
      <c r="D22" s="1"/>
      <c r="E22" s="1"/>
      <c r="G22" s="1"/>
      <c r="H22" s="1"/>
      <c r="I22" s="1"/>
      <c r="J22" s="15"/>
      <c r="K22" s="1"/>
      <c r="L22" s="1"/>
      <c r="M22" s="1"/>
    </row>
    <row r="23" spans="1:13" ht="12.75">
      <c r="A23" s="1"/>
      <c r="B23" s="1" t="s">
        <v>77</v>
      </c>
      <c r="C23" s="1"/>
      <c r="D23" s="1"/>
      <c r="E23" s="1"/>
      <c r="F23" s="1"/>
      <c r="G23" s="1"/>
      <c r="H23" s="10">
        <f>SUM(H17:H20)</f>
        <v>-2792</v>
      </c>
      <c r="I23" s="10">
        <f>SUM(I17:I20)</f>
        <v>-1092</v>
      </c>
      <c r="J23" s="14"/>
      <c r="K23" s="10">
        <f>SUM(K17:K20)</f>
        <v>-7547</v>
      </c>
      <c r="L23" s="10">
        <f>SUM(L17:L20)</f>
        <v>-5294</v>
      </c>
      <c r="M23" s="1"/>
    </row>
    <row r="24" spans="1:13" ht="12.75">
      <c r="A24" s="1"/>
      <c r="B24" s="1"/>
      <c r="C24" s="1"/>
      <c r="D24" s="1"/>
      <c r="E24" s="1"/>
      <c r="F24" s="1"/>
      <c r="G24" s="1"/>
      <c r="H24" s="10" t="s">
        <v>0</v>
      </c>
      <c r="I24" s="10" t="s">
        <v>0</v>
      </c>
      <c r="J24" s="14"/>
      <c r="K24" s="10" t="s">
        <v>0</v>
      </c>
      <c r="L24" s="10"/>
      <c r="M24" s="1"/>
    </row>
    <row r="25" spans="1:13" ht="12.75">
      <c r="A25" s="1" t="s">
        <v>19</v>
      </c>
      <c r="B25" s="1" t="s">
        <v>20</v>
      </c>
      <c r="C25" s="1"/>
      <c r="D25" s="1"/>
      <c r="E25" s="1"/>
      <c r="F25" s="1"/>
      <c r="G25" s="1"/>
      <c r="H25" s="11">
        <v>-60</v>
      </c>
      <c r="I25" s="11">
        <v>-30</v>
      </c>
      <c r="J25" s="14"/>
      <c r="K25" s="11">
        <v>-180</v>
      </c>
      <c r="L25" s="11">
        <v>-90</v>
      </c>
      <c r="M25" s="1"/>
    </row>
    <row r="26" spans="1:13" ht="12.75">
      <c r="A26" s="1"/>
      <c r="B26" s="1"/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 t="s">
        <v>21</v>
      </c>
      <c r="B27" s="1" t="s">
        <v>22</v>
      </c>
      <c r="C27" s="1"/>
      <c r="D27" s="1"/>
      <c r="E27" s="1"/>
      <c r="F27" s="1"/>
      <c r="G27" s="1"/>
      <c r="H27" s="10"/>
      <c r="I27" s="10"/>
      <c r="J27" s="14"/>
      <c r="K27" s="10"/>
      <c r="L27" s="10"/>
      <c r="M27" s="1"/>
    </row>
    <row r="28" spans="1:13" ht="12.75">
      <c r="A28" s="1"/>
      <c r="B28" s="1" t="s">
        <v>23</v>
      </c>
      <c r="C28" s="1"/>
      <c r="D28" s="1"/>
      <c r="E28" s="1"/>
      <c r="F28" s="1"/>
      <c r="G28" s="1"/>
      <c r="H28" s="10">
        <f>+H23+H25</f>
        <v>-2852</v>
      </c>
      <c r="I28" s="10">
        <f>+I23+I25</f>
        <v>-1122</v>
      </c>
      <c r="J28" s="14"/>
      <c r="K28" s="10">
        <f>+K23+K25</f>
        <v>-7727</v>
      </c>
      <c r="L28" s="10">
        <f>+L23+L25</f>
        <v>-5384</v>
      </c>
      <c r="M28" s="1"/>
    </row>
    <row r="29" spans="1:13" ht="12.75">
      <c r="A29" s="1"/>
      <c r="B29" s="1"/>
      <c r="C29" s="1"/>
      <c r="D29" s="1"/>
      <c r="E29" s="1"/>
      <c r="F29" s="1"/>
      <c r="G29" s="1"/>
      <c r="H29" s="10"/>
      <c r="I29" s="10"/>
      <c r="J29" s="14"/>
      <c r="K29" s="10"/>
      <c r="L29" s="10"/>
      <c r="M29" s="1"/>
    </row>
    <row r="30" spans="1:13" ht="12.75">
      <c r="A30" s="1" t="s">
        <v>24</v>
      </c>
      <c r="B30" s="1" t="s">
        <v>25</v>
      </c>
      <c r="C30" s="1"/>
      <c r="D30" s="1"/>
      <c r="E30" s="1"/>
      <c r="F30" s="1"/>
      <c r="G30" s="1"/>
      <c r="H30" s="11">
        <v>16</v>
      </c>
      <c r="I30" s="11">
        <v>0</v>
      </c>
      <c r="J30" s="14"/>
      <c r="K30" s="11">
        <v>28</v>
      </c>
      <c r="L30" s="11">
        <v>84</v>
      </c>
      <c r="M30" s="1"/>
    </row>
    <row r="31" spans="1:13" ht="12.75">
      <c r="A31" s="1"/>
      <c r="B31" s="1"/>
      <c r="C31" s="1"/>
      <c r="D31" s="1"/>
      <c r="E31" s="1"/>
      <c r="F31" s="1"/>
      <c r="G31" s="1"/>
      <c r="H31" s="10"/>
      <c r="I31" s="10"/>
      <c r="J31" s="14"/>
      <c r="K31" s="10"/>
      <c r="L31" s="10"/>
      <c r="M31" s="1"/>
    </row>
    <row r="32" spans="1:13" ht="12.75">
      <c r="A32" s="1" t="s">
        <v>26</v>
      </c>
      <c r="B32" s="1" t="s">
        <v>33</v>
      </c>
      <c r="C32" s="1"/>
      <c r="D32" s="1"/>
      <c r="E32" s="1"/>
      <c r="F32" s="1"/>
      <c r="G32" s="1"/>
      <c r="H32" s="10">
        <f>+H28-H30</f>
        <v>-2868</v>
      </c>
      <c r="I32" s="10">
        <f>+I28-I30</f>
        <v>-1122</v>
      </c>
      <c r="J32" s="14"/>
      <c r="K32" s="10">
        <f>+K28-K30</f>
        <v>-7755</v>
      </c>
      <c r="L32" s="10">
        <f>+L28-L30</f>
        <v>-5468</v>
      </c>
      <c r="M32" s="1"/>
    </row>
    <row r="33" spans="1:13" ht="12.75">
      <c r="A33" s="1"/>
      <c r="B33" s="1" t="s">
        <v>27</v>
      </c>
      <c r="C33" s="1"/>
      <c r="D33" s="1"/>
      <c r="E33" s="1"/>
      <c r="F33" s="1"/>
      <c r="G33" s="1"/>
      <c r="H33" s="1">
        <v>15</v>
      </c>
      <c r="I33" s="1">
        <v>22</v>
      </c>
      <c r="J33" s="1"/>
      <c r="K33" s="1">
        <v>55</v>
      </c>
      <c r="L33" s="1">
        <v>70</v>
      </c>
      <c r="M33" s="1"/>
    </row>
    <row r="34" spans="1:13" ht="12.75">
      <c r="A34" s="1"/>
      <c r="B34" s="1"/>
      <c r="C34" s="1"/>
      <c r="D34" s="1"/>
      <c r="E34" s="1"/>
      <c r="F34" s="1"/>
      <c r="G34" s="1"/>
      <c r="H34" s="10"/>
      <c r="I34" s="10"/>
      <c r="J34" s="14"/>
      <c r="K34" s="10"/>
      <c r="L34" s="10"/>
      <c r="M34" s="1"/>
    </row>
    <row r="35" spans="1:13" ht="12.75">
      <c r="A35" s="1" t="s">
        <v>28</v>
      </c>
      <c r="B35" s="1" t="s">
        <v>29</v>
      </c>
      <c r="C35" s="1"/>
      <c r="D35" s="1"/>
      <c r="E35" s="1"/>
      <c r="F35" s="1"/>
      <c r="G35" s="1"/>
      <c r="H35" s="10">
        <f>+H32+H33</f>
        <v>-2853</v>
      </c>
      <c r="I35" s="10">
        <f>+I32+I33</f>
        <v>-1100</v>
      </c>
      <c r="J35" s="10"/>
      <c r="K35" s="10">
        <f>+K32+K33</f>
        <v>-7700</v>
      </c>
      <c r="L35" s="10">
        <f>+L32+L33</f>
        <v>-5398</v>
      </c>
      <c r="M35" s="1"/>
    </row>
    <row r="36" spans="1:13" ht="12.75">
      <c r="A36" s="1"/>
      <c r="B36" s="1"/>
      <c r="C36" s="1"/>
      <c r="D36" s="1"/>
      <c r="E36" s="1"/>
      <c r="F36" s="1"/>
      <c r="G36" s="1"/>
      <c r="H36" s="10"/>
      <c r="I36" s="10"/>
      <c r="J36" s="14"/>
      <c r="K36" s="10"/>
      <c r="L36" s="10"/>
      <c r="M36" s="1"/>
    </row>
    <row r="37" spans="1:13" ht="12.75">
      <c r="A37" s="1" t="s">
        <v>30</v>
      </c>
      <c r="B37" s="1" t="s">
        <v>31</v>
      </c>
      <c r="C37" s="1"/>
      <c r="D37" s="1"/>
      <c r="E37" s="1"/>
      <c r="F37" s="1"/>
      <c r="G37" s="1"/>
      <c r="H37" s="20">
        <v>0</v>
      </c>
      <c r="I37" s="20">
        <v>0</v>
      </c>
      <c r="J37" s="21"/>
      <c r="K37" s="20">
        <v>0</v>
      </c>
      <c r="L37" s="20">
        <v>0</v>
      </c>
      <c r="M37" s="1"/>
    </row>
    <row r="38" spans="1:13" ht="12.75">
      <c r="A38" s="1"/>
      <c r="B38" s="1" t="s">
        <v>32</v>
      </c>
      <c r="C38" s="1"/>
      <c r="D38" s="1"/>
      <c r="E38" s="1"/>
      <c r="F38" s="1"/>
      <c r="G38" s="1"/>
      <c r="H38" s="7">
        <v>0</v>
      </c>
      <c r="I38" s="7">
        <v>0</v>
      </c>
      <c r="J38" s="21"/>
      <c r="K38" s="7">
        <v>0</v>
      </c>
      <c r="L38" s="7">
        <v>0</v>
      </c>
      <c r="M38" s="1"/>
    </row>
    <row r="39" spans="1:13" ht="12.75">
      <c r="A39" s="1"/>
      <c r="B39" s="1" t="s">
        <v>46</v>
      </c>
      <c r="C39" s="1"/>
      <c r="D39" s="1"/>
      <c r="E39" s="1"/>
      <c r="F39" s="1"/>
      <c r="G39" s="1"/>
      <c r="H39" s="22">
        <v>0</v>
      </c>
      <c r="I39" s="22">
        <v>0</v>
      </c>
      <c r="J39" s="21"/>
      <c r="K39" s="22">
        <v>0</v>
      </c>
      <c r="L39" s="22">
        <v>0</v>
      </c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 t="s">
        <v>34</v>
      </c>
      <c r="B41" s="1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1"/>
      <c r="B42" s="1" t="s">
        <v>36</v>
      </c>
      <c r="C42" s="1"/>
      <c r="D42" s="1"/>
      <c r="E42" s="1"/>
      <c r="F42" s="1"/>
      <c r="G42" s="1"/>
      <c r="H42" s="12">
        <f>+H35</f>
        <v>-2853</v>
      </c>
      <c r="I42" s="12">
        <f>+I35</f>
        <v>-1100</v>
      </c>
      <c r="J42" s="14"/>
      <c r="K42" s="12">
        <f>+K35</f>
        <v>-7700</v>
      </c>
      <c r="L42" s="12">
        <f>+L35</f>
        <v>-5398</v>
      </c>
      <c r="M42" s="1"/>
    </row>
    <row r="43" spans="1:13" ht="12.75">
      <c r="A43" s="1"/>
      <c r="B43" s="1"/>
      <c r="C43" s="1"/>
      <c r="D43" s="1"/>
      <c r="E43" s="1"/>
      <c r="F43" s="1"/>
      <c r="G43" s="1"/>
      <c r="H43" s="10"/>
      <c r="I43" s="10"/>
      <c r="J43" s="14"/>
      <c r="K43" s="10"/>
      <c r="L43" s="10"/>
      <c r="M43" s="1"/>
    </row>
    <row r="44" spans="1:7" ht="12.75">
      <c r="A44" s="1" t="s">
        <v>37</v>
      </c>
      <c r="B44" s="1" t="s">
        <v>48</v>
      </c>
      <c r="C44" s="1"/>
      <c r="D44" s="1"/>
      <c r="E44" s="1"/>
      <c r="F44" s="1"/>
      <c r="G44" s="1"/>
    </row>
    <row r="45" spans="1:13" ht="13.5" thickBot="1">
      <c r="A45" s="1"/>
      <c r="B45" s="1" t="s">
        <v>47</v>
      </c>
      <c r="C45" s="1"/>
      <c r="D45" s="1"/>
      <c r="E45" s="1"/>
      <c r="F45" s="1"/>
      <c r="G45" s="1"/>
      <c r="H45" s="13">
        <f>+H42/22260*100</f>
        <v>-12.816711590296496</v>
      </c>
      <c r="I45" s="13">
        <f>+I42/22260*100</f>
        <v>-4.941599281221923</v>
      </c>
      <c r="J45" s="16"/>
      <c r="K45" s="13">
        <f>+K42/22260*100</f>
        <v>-34.59119496855346</v>
      </c>
      <c r="L45" s="13">
        <f>+L42/22260*100</f>
        <v>-24.249775381850856</v>
      </c>
      <c r="M45" s="1"/>
    </row>
    <row r="46" spans="7:13" ht="12.75">
      <c r="G46" s="1"/>
      <c r="H46" s="10"/>
      <c r="I46" s="10"/>
      <c r="J46" s="14"/>
      <c r="K46" s="10"/>
      <c r="L46" s="10"/>
      <c r="M46" s="1"/>
    </row>
    <row r="48" spans="1:13" ht="12.75">
      <c r="A48" s="1"/>
      <c r="B48" s="1" t="s">
        <v>203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1" t="s">
        <v>204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</sheetData>
  <printOptions/>
  <pageMargins left="0.35" right="0.25" top="1" bottom="0.42" header="0.5" footer="0.5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workbookViewId="0" topLeftCell="A1">
      <selection activeCell="A66" sqref="A66:L68"/>
    </sheetView>
  </sheetViews>
  <sheetFormatPr defaultColWidth="9.140625" defaultRowHeight="12.75"/>
  <cols>
    <col min="1" max="1" width="5.7109375" style="0" customWidth="1"/>
    <col min="5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184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183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38</v>
      </c>
      <c r="G5" s="3"/>
      <c r="H5" s="3" t="s">
        <v>38</v>
      </c>
    </row>
    <row r="6" spans="6:8" ht="12.75">
      <c r="F6" s="3" t="s">
        <v>39</v>
      </c>
      <c r="G6" s="3"/>
      <c r="H6" s="3" t="s">
        <v>42</v>
      </c>
    </row>
    <row r="7" spans="6:8" ht="12.75">
      <c r="F7" s="3" t="s">
        <v>40</v>
      </c>
      <c r="G7" s="3"/>
      <c r="H7" s="3" t="s">
        <v>43</v>
      </c>
    </row>
    <row r="8" spans="6:8" ht="12.75">
      <c r="F8" s="3" t="s">
        <v>41</v>
      </c>
      <c r="G8" s="3"/>
      <c r="H8" s="3" t="s">
        <v>44</v>
      </c>
    </row>
    <row r="9" spans="6:8" ht="12.75">
      <c r="F9" s="48" t="s">
        <v>163</v>
      </c>
      <c r="G9" s="3"/>
      <c r="H9" s="48" t="s">
        <v>155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205</v>
      </c>
      <c r="B11" s="1"/>
      <c r="C11" s="1"/>
      <c r="D11" s="1"/>
      <c r="E11" s="1"/>
      <c r="F11" s="10">
        <v>31822</v>
      </c>
      <c r="G11" s="10"/>
      <c r="H11" s="10">
        <v>32487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206</v>
      </c>
      <c r="B13" s="1"/>
      <c r="C13" s="1"/>
      <c r="D13" s="1"/>
      <c r="E13" s="1"/>
      <c r="F13" s="10">
        <v>3168</v>
      </c>
      <c r="G13" s="10"/>
      <c r="H13" s="10">
        <v>3168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207</v>
      </c>
      <c r="B15" s="1"/>
      <c r="C15" s="1"/>
      <c r="D15" s="1"/>
      <c r="E15" s="1"/>
      <c r="F15" s="10">
        <v>52</v>
      </c>
      <c r="G15" s="10"/>
      <c r="H15" s="10">
        <v>232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208</v>
      </c>
      <c r="B17" s="1"/>
      <c r="C17" s="1"/>
      <c r="D17" s="1"/>
      <c r="E17" s="1"/>
      <c r="F17" s="10">
        <v>1407</v>
      </c>
      <c r="G17" s="10"/>
      <c r="H17" s="10">
        <v>58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/>
    </row>
    <row r="19" spans="1:8" ht="12.75">
      <c r="A19" s="1" t="s">
        <v>209</v>
      </c>
      <c r="B19" s="1"/>
      <c r="C19" s="1"/>
      <c r="D19" s="1"/>
      <c r="E19" s="1"/>
      <c r="F19" s="10">
        <v>4143</v>
      </c>
      <c r="G19" s="10"/>
      <c r="H19" s="10">
        <v>4313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210</v>
      </c>
      <c r="B21" s="1"/>
      <c r="C21" s="1"/>
      <c r="D21" s="1"/>
      <c r="E21" s="1"/>
      <c r="F21" s="10">
        <v>27319</v>
      </c>
      <c r="G21" s="14"/>
      <c r="H21" s="10">
        <v>29415</v>
      </c>
    </row>
    <row r="22" spans="1:8" ht="12.75">
      <c r="A22" s="1"/>
      <c r="B22" s="1"/>
      <c r="C22" s="1"/>
      <c r="D22" s="1"/>
      <c r="E22" s="1"/>
      <c r="F22" s="10"/>
      <c r="G22" s="14"/>
      <c r="H22" s="10"/>
    </row>
    <row r="23" spans="1:8" ht="12.75">
      <c r="A23" s="1" t="s">
        <v>211</v>
      </c>
      <c r="B23" s="1"/>
      <c r="C23" s="1"/>
      <c r="D23" s="1"/>
      <c r="E23" s="1"/>
      <c r="F23" s="10"/>
      <c r="G23" s="14"/>
      <c r="H23" s="10"/>
    </row>
    <row r="24" spans="1:8" ht="12.75">
      <c r="A24" s="1"/>
      <c r="B24" s="1" t="s">
        <v>159</v>
      </c>
      <c r="C24" s="1"/>
      <c r="D24" s="1"/>
      <c r="E24" s="1"/>
      <c r="F24" s="23">
        <v>22660</v>
      </c>
      <c r="G24" s="14"/>
      <c r="H24" s="23">
        <v>28208</v>
      </c>
    </row>
    <row r="25" spans="1:8" ht="12.75">
      <c r="A25" s="1"/>
      <c r="B25" s="1" t="s">
        <v>100</v>
      </c>
      <c r="C25" s="1"/>
      <c r="D25" s="1"/>
      <c r="E25" s="1"/>
      <c r="F25" s="8">
        <v>10347</v>
      </c>
      <c r="G25" s="14"/>
      <c r="H25" s="8">
        <v>9196</v>
      </c>
    </row>
    <row r="26" spans="1:8" ht="12.75">
      <c r="A26" s="1"/>
      <c r="B26" s="1" t="s">
        <v>101</v>
      </c>
      <c r="C26" s="1"/>
      <c r="D26" s="1"/>
      <c r="E26" s="1"/>
      <c r="F26" s="8">
        <v>49458</v>
      </c>
      <c r="G26" s="14" t="s">
        <v>0</v>
      </c>
      <c r="H26" s="8">
        <v>49792</v>
      </c>
    </row>
    <row r="27" spans="1:8" ht="12.75">
      <c r="A27" s="1"/>
      <c r="B27" s="1" t="s">
        <v>102</v>
      </c>
      <c r="C27" s="1"/>
      <c r="D27" s="1"/>
      <c r="E27" s="1"/>
      <c r="F27" s="8">
        <v>10030</v>
      </c>
      <c r="G27" s="14"/>
      <c r="H27" s="8">
        <v>8467</v>
      </c>
    </row>
    <row r="28" spans="1:8" ht="12.75">
      <c r="A28" s="1"/>
      <c r="B28" s="1" t="s">
        <v>85</v>
      </c>
      <c r="C28" s="1"/>
      <c r="D28" s="1"/>
      <c r="E28" s="1"/>
      <c r="F28" s="8">
        <v>850</v>
      </c>
      <c r="G28" s="14"/>
      <c r="H28" s="8">
        <v>1377</v>
      </c>
    </row>
    <row r="29" spans="1:8" ht="12.75">
      <c r="A29" s="1"/>
      <c r="B29" s="1" t="s">
        <v>86</v>
      </c>
      <c r="C29" s="1"/>
      <c r="D29" s="1"/>
      <c r="E29" s="1"/>
      <c r="F29" s="8">
        <v>114</v>
      </c>
      <c r="G29" s="14"/>
      <c r="H29" s="8">
        <v>159</v>
      </c>
    </row>
    <row r="30" spans="1:8" ht="12.75">
      <c r="A30" s="1"/>
      <c r="B30" s="1" t="s">
        <v>158</v>
      </c>
      <c r="C30" s="1"/>
      <c r="D30" s="1"/>
      <c r="E30" s="1"/>
      <c r="F30" s="8">
        <v>10718</v>
      </c>
      <c r="G30" s="14"/>
      <c r="H30" s="8">
        <v>8184</v>
      </c>
    </row>
    <row r="31" spans="1:8" ht="12.75">
      <c r="A31" s="1"/>
      <c r="B31" s="1" t="s">
        <v>103</v>
      </c>
      <c r="C31" s="1"/>
      <c r="D31" s="1"/>
      <c r="E31" s="1"/>
      <c r="F31" s="9">
        <v>7993</v>
      </c>
      <c r="G31" s="14"/>
      <c r="H31" s="9">
        <v>5224</v>
      </c>
    </row>
    <row r="32" spans="1:8" ht="12.75">
      <c r="A32" s="1"/>
      <c r="B32" s="1"/>
      <c r="C32" s="1"/>
      <c r="D32" s="1"/>
      <c r="E32" s="1"/>
      <c r="F32" s="24">
        <f>SUM(F24:F31)</f>
        <v>112170</v>
      </c>
      <c r="G32" s="14"/>
      <c r="H32" s="24">
        <f>SUM(H24:H31)</f>
        <v>110607</v>
      </c>
    </row>
    <row r="33" spans="1:8" ht="12.75">
      <c r="A33" s="1"/>
      <c r="B33" s="1"/>
      <c r="C33" s="1"/>
      <c r="D33" s="1"/>
      <c r="E33" s="1"/>
      <c r="F33" s="10"/>
      <c r="G33" s="14"/>
      <c r="H33" s="10"/>
    </row>
    <row r="34" spans="1:8" ht="12.75">
      <c r="A34" s="1" t="s">
        <v>216</v>
      </c>
      <c r="B34" s="1"/>
      <c r="C34" s="1"/>
      <c r="D34" s="1"/>
      <c r="E34" s="1"/>
      <c r="F34" s="10"/>
      <c r="G34" s="14"/>
      <c r="H34" s="10"/>
    </row>
    <row r="35" spans="1:8" ht="12.75">
      <c r="A35" s="1"/>
      <c r="B35" s="1" t="s">
        <v>104</v>
      </c>
      <c r="C35" s="1"/>
      <c r="D35" s="1"/>
      <c r="E35" s="1"/>
      <c r="F35" s="23">
        <v>12689</v>
      </c>
      <c r="G35" s="14"/>
      <c r="H35" s="23">
        <v>13705</v>
      </c>
    </row>
    <row r="36" spans="1:8" ht="12.75">
      <c r="A36" s="1"/>
      <c r="B36" s="1" t="s">
        <v>87</v>
      </c>
      <c r="C36" s="1"/>
      <c r="D36" s="1"/>
      <c r="E36" s="1"/>
      <c r="F36" s="8">
        <v>1404</v>
      </c>
      <c r="G36" s="14"/>
      <c r="H36" s="8">
        <v>1458</v>
      </c>
    </row>
    <row r="37" spans="1:8" ht="12.75">
      <c r="A37" s="1"/>
      <c r="B37" s="1" t="s">
        <v>105</v>
      </c>
      <c r="C37" s="1"/>
      <c r="D37" s="1"/>
      <c r="E37" s="1"/>
      <c r="F37" s="8">
        <v>46965</v>
      </c>
      <c r="G37" s="14"/>
      <c r="H37" s="8">
        <v>40841</v>
      </c>
    </row>
    <row r="38" spans="1:8" ht="12.75">
      <c r="A38" s="1"/>
      <c r="B38" s="1" t="s">
        <v>88</v>
      </c>
      <c r="C38" s="1"/>
      <c r="D38" s="1"/>
      <c r="E38" s="1"/>
      <c r="F38" s="8">
        <v>3342</v>
      </c>
      <c r="G38" s="14"/>
      <c r="H38" s="8">
        <v>730</v>
      </c>
    </row>
    <row r="39" spans="1:8" ht="12.75">
      <c r="A39" s="1"/>
      <c r="B39" s="1" t="s">
        <v>89</v>
      </c>
      <c r="C39" s="1"/>
      <c r="D39" s="1"/>
      <c r="E39" s="1"/>
      <c r="F39" s="8">
        <f>144749+157</f>
        <v>144906</v>
      </c>
      <c r="G39" s="14"/>
      <c r="H39" s="8">
        <v>144835</v>
      </c>
    </row>
    <row r="40" spans="1:8" ht="12.75">
      <c r="A40" s="1"/>
      <c r="B40" s="1" t="s">
        <v>90</v>
      </c>
      <c r="C40" s="1"/>
      <c r="D40" s="1"/>
      <c r="E40" s="1"/>
      <c r="F40" s="8">
        <v>628</v>
      </c>
      <c r="G40" s="14"/>
      <c r="H40" s="8">
        <v>770</v>
      </c>
    </row>
    <row r="41" spans="1:8" ht="12.75">
      <c r="A41" s="1"/>
      <c r="B41" s="1"/>
      <c r="C41" s="1"/>
      <c r="D41" s="1"/>
      <c r="E41" s="1"/>
      <c r="F41" s="24">
        <f>SUM(F35:F40)</f>
        <v>209934</v>
      </c>
      <c r="G41" s="14"/>
      <c r="H41" s="24">
        <f>SUM(H35:H40)</f>
        <v>202339</v>
      </c>
    </row>
    <row r="42" spans="1:8" ht="12.75">
      <c r="A42" s="1"/>
      <c r="B42" s="1"/>
      <c r="C42" s="1"/>
      <c r="D42" s="1"/>
      <c r="E42" s="1"/>
      <c r="F42" s="10"/>
      <c r="G42" s="14"/>
      <c r="H42" s="10"/>
    </row>
    <row r="43" spans="1:8" ht="12.75">
      <c r="A43" s="1" t="s">
        <v>215</v>
      </c>
      <c r="B43" s="1"/>
      <c r="C43" s="1"/>
      <c r="D43" s="1"/>
      <c r="E43" s="1"/>
      <c r="F43" s="10">
        <f>+F32-F41</f>
        <v>-97764</v>
      </c>
      <c r="G43" s="14"/>
      <c r="H43" s="10">
        <f>+H32-H41</f>
        <v>-91732</v>
      </c>
    </row>
    <row r="44" spans="1:8" ht="12.75">
      <c r="A44" s="1"/>
      <c r="B44" s="1"/>
      <c r="C44" s="1"/>
      <c r="D44" s="1"/>
      <c r="E44" s="1"/>
      <c r="F44" s="30"/>
      <c r="G44" s="14"/>
      <c r="H44" s="30"/>
    </row>
    <row r="45" spans="1:8" ht="13.5" thickBot="1">
      <c r="A45" s="1"/>
      <c r="B45" s="1"/>
      <c r="C45" s="1"/>
      <c r="D45" s="1"/>
      <c r="E45" s="1"/>
      <c r="F45" s="12">
        <f>+F43+F11+F13+F15+F17+F19+F21</f>
        <v>-29853</v>
      </c>
      <c r="G45" s="14"/>
      <c r="H45" s="12">
        <f>+H43+H11+H13+H15+H17+H19+H21</f>
        <v>-22059</v>
      </c>
    </row>
    <row r="46" spans="1:9" ht="12.75">
      <c r="A46" s="1"/>
      <c r="B46" s="1"/>
      <c r="C46" s="1"/>
      <c r="D46" s="1"/>
      <c r="E46" s="1"/>
      <c r="F46" s="10"/>
      <c r="G46" s="14"/>
      <c r="H46" s="10"/>
      <c r="I46" s="5" t="s">
        <v>0</v>
      </c>
    </row>
    <row r="47" spans="1:8" ht="12.75">
      <c r="A47" s="1" t="s">
        <v>214</v>
      </c>
      <c r="B47" s="1"/>
      <c r="C47" s="1"/>
      <c r="D47" s="1"/>
      <c r="E47" s="1"/>
      <c r="F47" s="10"/>
      <c r="G47" s="14"/>
      <c r="H47" s="10"/>
    </row>
    <row r="48" spans="1:8" ht="12.75">
      <c r="A48" s="1" t="s">
        <v>117</v>
      </c>
      <c r="B48" s="1"/>
      <c r="C48" s="1"/>
      <c r="D48" s="1"/>
      <c r="E48" s="1"/>
      <c r="F48" s="23">
        <v>22260</v>
      </c>
      <c r="G48" s="14"/>
      <c r="H48" s="23">
        <v>22260</v>
      </c>
    </row>
    <row r="49" spans="1:8" ht="12.75">
      <c r="A49" s="1" t="s">
        <v>45</v>
      </c>
      <c r="B49" s="1"/>
      <c r="C49" s="1"/>
      <c r="D49" s="1"/>
      <c r="E49" s="1"/>
      <c r="F49" s="8"/>
      <c r="G49" s="14"/>
      <c r="H49" s="8"/>
    </row>
    <row r="50" spans="1:8" ht="12.75">
      <c r="A50" s="1"/>
      <c r="B50" s="1" t="s">
        <v>118</v>
      </c>
      <c r="C50" s="1"/>
      <c r="D50" s="1"/>
      <c r="E50" s="1"/>
      <c r="F50" s="8">
        <v>20100</v>
      </c>
      <c r="G50" s="14"/>
      <c r="H50" s="8">
        <v>20100</v>
      </c>
    </row>
    <row r="51" spans="1:8" ht="12.75">
      <c r="A51" s="1"/>
      <c r="B51" s="1" t="s">
        <v>119</v>
      </c>
      <c r="C51" s="1"/>
      <c r="D51" s="1"/>
      <c r="E51" s="1"/>
      <c r="F51" s="8">
        <v>1667</v>
      </c>
      <c r="G51" s="14"/>
      <c r="H51" s="8">
        <v>1667</v>
      </c>
    </row>
    <row r="52" spans="1:8" ht="12.75">
      <c r="A52" s="1"/>
      <c r="B52" s="1" t="s">
        <v>120</v>
      </c>
      <c r="C52" s="1"/>
      <c r="D52" s="1"/>
      <c r="E52" s="1"/>
      <c r="F52" s="8">
        <v>0</v>
      </c>
      <c r="G52" s="14"/>
      <c r="H52" s="8">
        <v>-2</v>
      </c>
    </row>
    <row r="53" spans="1:8" ht="12.75">
      <c r="A53" s="1"/>
      <c r="B53" s="1" t="s">
        <v>121</v>
      </c>
      <c r="C53" s="1"/>
      <c r="D53" s="1"/>
      <c r="E53" s="1"/>
      <c r="F53" s="9">
        <v>-75012</v>
      </c>
      <c r="G53" s="14"/>
      <c r="H53" s="9">
        <v>-67312</v>
      </c>
    </row>
    <row r="54" spans="1:8" ht="12.75">
      <c r="A54" s="1"/>
      <c r="B54" s="1"/>
      <c r="C54" s="1"/>
      <c r="D54" s="1"/>
      <c r="E54" s="1"/>
      <c r="F54" s="24">
        <f>SUM(F48:F53)</f>
        <v>-30985</v>
      </c>
      <c r="G54" s="14"/>
      <c r="H54" s="24">
        <f>SUM(H48:H53)</f>
        <v>-23287</v>
      </c>
    </row>
    <row r="55" spans="1:8" ht="12.75">
      <c r="A55" s="1"/>
      <c r="B55" s="1"/>
      <c r="C55" s="1"/>
      <c r="D55" s="1"/>
      <c r="E55" s="1"/>
      <c r="F55" s="10"/>
      <c r="G55" s="14"/>
      <c r="H55" s="10"/>
    </row>
    <row r="56" spans="1:8" ht="12.75">
      <c r="A56" s="1" t="s">
        <v>212</v>
      </c>
      <c r="B56" s="1"/>
      <c r="C56" s="1"/>
      <c r="D56" s="1"/>
      <c r="E56" s="1"/>
      <c r="F56" s="10">
        <v>934</v>
      </c>
      <c r="G56" s="14"/>
      <c r="H56" s="10">
        <v>988</v>
      </c>
    </row>
    <row r="57" spans="1:8" ht="12.75" hidden="1">
      <c r="A57" s="1"/>
      <c r="B57" s="1"/>
      <c r="C57" s="1"/>
      <c r="D57" s="1"/>
      <c r="E57" s="1"/>
      <c r="F57" s="10"/>
      <c r="G57" s="14"/>
      <c r="H57" s="10"/>
    </row>
    <row r="58" spans="1:8" ht="12.75">
      <c r="A58" s="1"/>
      <c r="B58" s="1"/>
      <c r="C58" s="1"/>
      <c r="D58" s="1"/>
      <c r="E58" s="1"/>
      <c r="F58" s="10"/>
      <c r="G58" s="14"/>
      <c r="H58" s="10"/>
    </row>
    <row r="59" spans="1:8" ht="12.75">
      <c r="A59" s="1" t="s">
        <v>213</v>
      </c>
      <c r="B59" s="1"/>
      <c r="C59" s="1"/>
      <c r="D59" s="1"/>
      <c r="E59" s="1"/>
      <c r="F59" s="10">
        <f>116+82</f>
        <v>198</v>
      </c>
      <c r="G59" s="14"/>
      <c r="H59" s="10">
        <v>240</v>
      </c>
    </row>
    <row r="60" spans="1:8" ht="12.75">
      <c r="A60" s="1"/>
      <c r="B60" s="1"/>
      <c r="C60" s="1"/>
      <c r="D60" s="1"/>
      <c r="E60" s="1"/>
      <c r="F60" s="10"/>
      <c r="G60" s="14"/>
      <c r="H60" s="10"/>
    </row>
    <row r="61" spans="1:8" ht="12.75">
      <c r="A61" s="1"/>
      <c r="B61" s="1"/>
      <c r="C61" s="1"/>
      <c r="D61" s="1"/>
      <c r="E61" s="1"/>
      <c r="F61" s="30"/>
      <c r="G61" s="14"/>
      <c r="H61" s="30"/>
    </row>
    <row r="62" spans="1:8" ht="13.5" thickBot="1">
      <c r="A62" s="1"/>
      <c r="B62" s="1"/>
      <c r="C62" s="1"/>
      <c r="D62" s="1"/>
      <c r="E62" s="36" t="s">
        <v>0</v>
      </c>
      <c r="F62" s="12">
        <f>+F54+F56+F59</f>
        <v>-29853</v>
      </c>
      <c r="G62" s="14"/>
      <c r="H62" s="12">
        <f>+H54+H56+H59</f>
        <v>-22059</v>
      </c>
    </row>
    <row r="63" spans="1:8" ht="12.75">
      <c r="A63" s="1"/>
      <c r="B63" s="1"/>
      <c r="C63" s="1"/>
      <c r="D63" s="1"/>
      <c r="E63" s="1"/>
      <c r="F63" s="10"/>
      <c r="G63" s="14"/>
      <c r="H63" s="10"/>
    </row>
    <row r="64" spans="1:8" ht="13.5" thickBot="1">
      <c r="A64" s="1" t="s">
        <v>160</v>
      </c>
      <c r="B64" s="1"/>
      <c r="C64" s="1"/>
      <c r="D64" s="1"/>
      <c r="E64" s="1"/>
      <c r="F64" s="26">
        <f>(+F54-F19)/F48*100</f>
        <v>-157.80772686433065</v>
      </c>
      <c r="G64" s="25"/>
      <c r="H64" s="26">
        <v>-123.98921832884098</v>
      </c>
    </row>
    <row r="65" spans="1:8" ht="12.75">
      <c r="A65" s="1"/>
      <c r="B65" s="1"/>
      <c r="C65" s="1"/>
      <c r="D65" s="1"/>
      <c r="E65" s="1"/>
      <c r="F65" s="1"/>
      <c r="G65" s="15"/>
      <c r="H65" s="10"/>
    </row>
    <row r="66" spans="1:12" ht="12.75">
      <c r="A66" s="1" t="s">
        <v>217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 t="s">
        <v>204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8" ht="12.75">
      <c r="A68" s="1"/>
      <c r="B68" s="1"/>
      <c r="C68" s="1"/>
      <c r="D68" s="1"/>
      <c r="E68" s="1"/>
      <c r="F68" s="1"/>
      <c r="G68" s="15"/>
      <c r="H68" s="10"/>
    </row>
    <row r="69" spans="1:8" ht="12.75">
      <c r="A69" s="1"/>
      <c r="B69" s="1"/>
      <c r="C69" s="1"/>
      <c r="D69" s="1"/>
      <c r="E69" s="1"/>
      <c r="F69" s="1"/>
      <c r="G69" s="15"/>
      <c r="H69" s="10"/>
    </row>
    <row r="70" spans="1:8" ht="12.75">
      <c r="A70" s="1"/>
      <c r="B70" s="1"/>
      <c r="C70" s="1"/>
      <c r="D70" s="1"/>
      <c r="E70" s="1"/>
      <c r="F70" s="1"/>
      <c r="G70" s="15"/>
      <c r="H70" s="10"/>
    </row>
    <row r="71" spans="1:8" ht="12.75">
      <c r="A71" s="1"/>
      <c r="B71" s="1"/>
      <c r="C71" s="1"/>
      <c r="D71" s="1"/>
      <c r="E71" s="1"/>
      <c r="F71" s="1"/>
      <c r="G71" s="15"/>
      <c r="H71" s="10"/>
    </row>
    <row r="72" spans="1:8" ht="12.75">
      <c r="A72" s="1"/>
      <c r="B72" s="1"/>
      <c r="C72" s="1"/>
      <c r="D72" s="1"/>
      <c r="E72" s="1"/>
      <c r="F72" s="1"/>
      <c r="G72" s="15"/>
      <c r="H72" s="10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1:8" ht="12.75">
      <c r="A93" s="1"/>
      <c r="B93" s="1"/>
      <c r="C93" s="1"/>
      <c r="D93" s="1"/>
      <c r="E93" s="1"/>
      <c r="F93" s="1"/>
      <c r="G93" s="15"/>
      <c r="H93" s="10"/>
    </row>
    <row r="94" spans="1:8" ht="12.75">
      <c r="A94" s="1"/>
      <c r="B94" s="1"/>
      <c r="C94" s="1"/>
      <c r="D94" s="1"/>
      <c r="E94" s="1"/>
      <c r="F94" s="1"/>
      <c r="G94" s="15"/>
      <c r="H94" s="10"/>
    </row>
    <row r="95" spans="6:8" ht="12.75">
      <c r="F95" s="1"/>
      <c r="G95" s="15"/>
      <c r="H95" s="10"/>
    </row>
    <row r="96" spans="6:8" ht="12.75">
      <c r="F96" s="1"/>
      <c r="G96" s="15"/>
      <c r="H96" s="10"/>
    </row>
    <row r="97" spans="6:8" ht="12.75">
      <c r="F97" s="1"/>
      <c r="G97" s="15"/>
      <c r="H97" s="10"/>
    </row>
    <row r="98" spans="6:8" ht="12.75">
      <c r="F98" s="1"/>
      <c r="G98" s="15"/>
      <c r="H98" s="10"/>
    </row>
    <row r="99" spans="6:8" ht="12.75">
      <c r="F99" s="1"/>
      <c r="G99" s="15"/>
      <c r="H99" s="10"/>
    </row>
    <row r="100" spans="6:8" ht="12.75">
      <c r="F100" s="1"/>
      <c r="G100" s="1"/>
      <c r="H100" s="10"/>
    </row>
    <row r="101" spans="6:8" ht="12.75">
      <c r="F101" s="1"/>
      <c r="G101" s="1"/>
      <c r="H101" s="10"/>
    </row>
    <row r="102" spans="6:8" ht="12.75">
      <c r="F102" s="1"/>
      <c r="G102" s="1"/>
      <c r="H102" s="10"/>
    </row>
    <row r="103" spans="6:8" ht="12.75">
      <c r="F103" s="1"/>
      <c r="G103" s="1"/>
      <c r="H103" s="10"/>
    </row>
    <row r="104" spans="6:8" ht="12.75">
      <c r="F104" s="1"/>
      <c r="G104" s="1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</sheetData>
  <printOptions/>
  <pageMargins left="0.75" right="0.75" top="0.73" bottom="0.21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548"/>
  <sheetViews>
    <sheetView workbookViewId="0" topLeftCell="A5">
      <selection activeCell="A20" sqref="A20"/>
    </sheetView>
  </sheetViews>
  <sheetFormatPr defaultColWidth="9.140625" defaultRowHeight="12.75"/>
  <cols>
    <col min="6" max="6" width="12.7109375" style="0" customWidth="1"/>
    <col min="8" max="8" width="12.7109375" style="0" customWidth="1"/>
  </cols>
  <sheetData>
    <row r="1" ht="12.75">
      <c r="A1" s="2" t="s">
        <v>7</v>
      </c>
    </row>
    <row r="2" ht="12.75">
      <c r="A2" s="2" t="s">
        <v>188</v>
      </c>
    </row>
    <row r="3" ht="12.75">
      <c r="A3" s="2" t="s">
        <v>165</v>
      </c>
    </row>
    <row r="4" spans="1:6" ht="12.75">
      <c r="A4" s="2" t="s">
        <v>6</v>
      </c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/>
      <c r="F5" s="1"/>
    </row>
    <row r="6" spans="1:66" ht="12.75">
      <c r="A6" s="1"/>
      <c r="B6" s="1"/>
      <c r="C6" s="1"/>
      <c r="D6" s="27" t="s">
        <v>173</v>
      </c>
      <c r="E6" s="27" t="s">
        <v>175</v>
      </c>
      <c r="F6" s="27" t="s">
        <v>177</v>
      </c>
      <c r="G6" s="27" t="s">
        <v>179</v>
      </c>
      <c r="H6" s="27" t="s">
        <v>181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1"/>
      <c r="B7" s="1"/>
      <c r="C7" s="1"/>
      <c r="D7" s="56" t="s">
        <v>174</v>
      </c>
      <c r="E7" s="56" t="s">
        <v>176</v>
      </c>
      <c r="F7" s="56" t="s">
        <v>178</v>
      </c>
      <c r="G7" s="56" t="s">
        <v>180</v>
      </c>
      <c r="H7" s="56" t="s">
        <v>182</v>
      </c>
      <c r="I7" s="56" t="s">
        <v>54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1" t="s">
        <v>171</v>
      </c>
      <c r="B9" s="1"/>
      <c r="C9" s="1"/>
      <c r="D9" s="10">
        <v>22260</v>
      </c>
      <c r="E9" s="10">
        <v>20100</v>
      </c>
      <c r="F9" s="10">
        <v>1667</v>
      </c>
      <c r="G9" s="10">
        <v>-2</v>
      </c>
      <c r="H9" s="10">
        <v>-67312</v>
      </c>
      <c r="I9" s="10">
        <f>SUM(D9:H9)</f>
        <v>-23287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1"/>
      <c r="B10" s="1"/>
      <c r="C10" s="1"/>
      <c r="D10" s="10"/>
      <c r="E10" s="10"/>
      <c r="F10" s="10"/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1" t="s">
        <v>202</v>
      </c>
      <c r="B11" s="1"/>
      <c r="C11" s="1"/>
      <c r="D11" s="10">
        <v>0</v>
      </c>
      <c r="E11" s="10">
        <v>0</v>
      </c>
      <c r="F11" s="10">
        <v>0</v>
      </c>
      <c r="G11" s="10">
        <v>2</v>
      </c>
      <c r="H11" s="10">
        <v>-7700</v>
      </c>
      <c r="I11" s="10">
        <f>SUM(D11:H11)</f>
        <v>-7698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1"/>
      <c r="B12" s="1"/>
      <c r="C12" s="1"/>
      <c r="D12" s="11"/>
      <c r="E12" s="11"/>
      <c r="F12" s="11"/>
      <c r="G12" s="11"/>
      <c r="H12" s="11"/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1"/>
      <c r="B13" s="1"/>
      <c r="C13" s="1"/>
      <c r="D13" s="10"/>
      <c r="E13" s="10"/>
      <c r="F13" s="10"/>
      <c r="G13" s="10"/>
      <c r="H13" s="10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3.5" thickBot="1">
      <c r="A14" s="1" t="s">
        <v>172</v>
      </c>
      <c r="B14" s="1"/>
      <c r="C14" s="1"/>
      <c r="D14" s="12">
        <f aca="true" t="shared" si="0" ref="D14:I14">+D9+D11</f>
        <v>22260</v>
      </c>
      <c r="E14" s="12">
        <f t="shared" si="0"/>
        <v>20100</v>
      </c>
      <c r="F14" s="12">
        <f t="shared" si="0"/>
        <v>1667</v>
      </c>
      <c r="G14" s="12">
        <f t="shared" si="0"/>
        <v>0</v>
      </c>
      <c r="H14" s="12">
        <f t="shared" si="0"/>
        <v>-75012</v>
      </c>
      <c r="I14" s="12">
        <f t="shared" si="0"/>
        <v>-30985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1" t="s">
        <v>218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1" t="s">
        <v>219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1"/>
      <c r="B20" s="1"/>
      <c r="C20" s="1"/>
      <c r="D20" s="1"/>
      <c r="E20" s="1"/>
      <c r="F20" s="1"/>
      <c r="G20" s="15"/>
      <c r="H20" s="10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:6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:6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:6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:6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:6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:6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:6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:6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:6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:6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:6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:6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:6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:6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:6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:6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:6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:6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:6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:6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:6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:6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:6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:6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:6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:6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:6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:6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:6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:6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:6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:6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:6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:6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:6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:6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:6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:6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:6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:6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:6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:6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:6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:6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:6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:6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:6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:6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:6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:6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:6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:6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:6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:6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:6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:6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:6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:6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:6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:6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:6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:6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:6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:6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:6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:6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:6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:6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:6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:6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:6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:6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:6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:6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:6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:6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:6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:6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:6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:6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:6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:6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:6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:6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:6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:6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:6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:6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:6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:6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:6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:6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:6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:6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:6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:6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:6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:6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:6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:6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:6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:6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:6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:6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:6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:6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:6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:6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:6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:6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:6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:6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:6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:6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:6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:6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:6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:6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:6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:6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:6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:6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:6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:6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:6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:6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:6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:6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:6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:6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:6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:6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:6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:6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:6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:6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:6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:6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:6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:6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:6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:6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:6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:6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:6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:6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:6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:6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:6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:6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:6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:6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:6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:6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:6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:6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:6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:6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:6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:6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:6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:6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:6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:6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1:6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1:6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1:6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1:6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1:6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1:6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1:6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1:6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1:6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1:6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1:6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1:6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1:6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1:6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1:6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1:6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1:6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1:6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1:6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1:6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1:6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1:6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1:6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1:6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1:6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1:6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1:6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1:6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1:6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1:6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1:6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1:6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1:6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1:6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1:6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1:6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1:6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1:6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1:6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1:6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1:6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1:6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1:6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1:6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1:6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1:6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1:6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1:6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1:6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1:6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1:6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1:6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1:6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1:6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1:6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1:6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1:6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1:6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1:6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1:6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1:6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1:6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1:6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  <row r="973" spans="1:6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</row>
    <row r="974" spans="1:6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</row>
    <row r="975" spans="1:6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</row>
    <row r="976" spans="1:6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</row>
    <row r="977" spans="1:6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</row>
    <row r="978" spans="1:6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</row>
    <row r="979" spans="1:6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</row>
    <row r="980" spans="1:6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</row>
    <row r="981" spans="1:6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</row>
    <row r="982" spans="1:6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</row>
    <row r="983" spans="1:6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</row>
    <row r="984" spans="1:6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</row>
    <row r="985" spans="1:6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</row>
    <row r="986" spans="1:6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</row>
    <row r="987" spans="1:6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</row>
    <row r="988" spans="1:6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</row>
    <row r="989" spans="1:6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</row>
    <row r="990" spans="1:6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</row>
    <row r="991" spans="1:6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</row>
    <row r="992" spans="1:6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</row>
    <row r="993" spans="1:6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</row>
    <row r="994" spans="1:6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</row>
    <row r="995" spans="1:6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</row>
    <row r="996" spans="1:6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</row>
    <row r="997" spans="1:6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</row>
    <row r="998" spans="1:6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</row>
    <row r="999" spans="1:6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</row>
    <row r="1000" spans="1:6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</row>
    <row r="1001" spans="1:6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</row>
    <row r="1002" spans="1:6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</row>
    <row r="1003" spans="1:6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</row>
    <row r="1004" spans="1:6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</row>
    <row r="1005" spans="1:6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</row>
    <row r="1006" spans="1:6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</row>
    <row r="1007" spans="1:6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</row>
    <row r="1008" spans="1:6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</row>
    <row r="1009" spans="1:6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</row>
    <row r="1010" spans="1:6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</row>
    <row r="1011" spans="1:6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</row>
    <row r="1012" spans="1:6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</row>
    <row r="1013" spans="1:6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</row>
    <row r="1014" spans="1:6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</row>
    <row r="1015" spans="1:6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</row>
    <row r="1016" spans="1:6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</row>
    <row r="1017" spans="1:66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</row>
    <row r="1018" spans="1:66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</row>
    <row r="1019" spans="1:66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</row>
    <row r="1020" spans="1:66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</row>
    <row r="1021" spans="1:66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</row>
    <row r="1022" spans="1:66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</row>
    <row r="1023" spans="1:66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</row>
    <row r="1024" spans="1:66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</row>
    <row r="1025" spans="1:66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</row>
    <row r="1026" spans="1:66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</row>
    <row r="1027" spans="1:66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</row>
    <row r="1028" spans="1:66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</row>
    <row r="1029" spans="1:66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</row>
    <row r="1030" spans="1:66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</row>
    <row r="1031" spans="1:66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</row>
    <row r="1032" spans="1:66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</row>
    <row r="1033" spans="1:66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</row>
    <row r="1034" spans="1:66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</row>
    <row r="1035" spans="1:66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</row>
    <row r="1036" spans="1:66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</row>
    <row r="1037" spans="1:66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</row>
    <row r="1038" spans="1:66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</row>
    <row r="1039" spans="1:66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</row>
    <row r="1040" spans="1:66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</row>
    <row r="1041" spans="1:66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</row>
    <row r="1042" spans="1:66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</row>
    <row r="1043" spans="1:66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</row>
    <row r="1044" spans="1:66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</row>
    <row r="1045" spans="1:66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</row>
    <row r="1046" spans="1:66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</row>
    <row r="1047" spans="1:66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</row>
    <row r="1048" spans="1:66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</row>
    <row r="1049" spans="1:66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</row>
    <row r="1050" spans="1:66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</row>
    <row r="1051" spans="1:66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</row>
    <row r="1052" spans="1:66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</row>
    <row r="1053" spans="1:66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</row>
    <row r="1054" spans="1:66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</row>
    <row r="1055" spans="1:66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</row>
    <row r="1056" spans="1:66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</row>
    <row r="1057" spans="1:66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</row>
    <row r="1058" spans="1:66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</row>
    <row r="1059" spans="1:66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</row>
    <row r="1060" spans="1:66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</row>
    <row r="1061" spans="1:66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</row>
    <row r="1062" spans="1:66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</row>
    <row r="1063" spans="1:66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</row>
    <row r="1064" spans="1:66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</row>
    <row r="1065" spans="1:66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</row>
    <row r="1066" spans="1:66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</row>
    <row r="1067" spans="1:66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</row>
    <row r="1068" spans="1:66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</row>
    <row r="1069" spans="1:66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</row>
    <row r="1070" spans="1:66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</row>
    <row r="1071" spans="1:66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</row>
    <row r="1072" spans="1:66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</row>
    <row r="1073" spans="1:66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</row>
    <row r="1074" spans="1:66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</row>
    <row r="1075" spans="1:66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</row>
    <row r="1076" spans="1:66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</row>
    <row r="1077" spans="1:66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</row>
    <row r="1078" spans="1:66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</row>
    <row r="1079" spans="1:66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</row>
    <row r="1080" spans="1:66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</row>
    <row r="1081" spans="1:66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</row>
    <row r="1082" spans="1:66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</row>
    <row r="1083" spans="1:66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</row>
    <row r="1084" spans="1:66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</row>
    <row r="1085" spans="1:66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</row>
    <row r="1086" spans="1:66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</row>
    <row r="1087" spans="1:66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</row>
    <row r="1088" spans="1:66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</row>
    <row r="1089" spans="1:66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</row>
    <row r="1090" spans="1:66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</row>
    <row r="1091" spans="1:66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</row>
    <row r="1092" spans="1:66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</row>
    <row r="1093" spans="1:66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</row>
    <row r="1094" spans="1:66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</row>
    <row r="1095" spans="1:66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</row>
    <row r="1096" spans="1:66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</row>
    <row r="1097" spans="1:66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</row>
    <row r="1098" spans="1:66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</row>
    <row r="1099" spans="1:66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</row>
    <row r="1100" spans="1:66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</row>
    <row r="1101" spans="1:66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</row>
    <row r="1102" spans="1:66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</row>
    <row r="1103" spans="1:66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</row>
    <row r="1104" spans="1:66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</row>
    <row r="1105" spans="1:66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</row>
    <row r="1106" spans="1:66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</row>
    <row r="1107" spans="1:66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</row>
    <row r="1108" spans="1:66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</row>
    <row r="1109" spans="1:66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</row>
    <row r="1110" spans="1:66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</row>
    <row r="1111" spans="1:66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</row>
    <row r="1112" spans="1:66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</row>
    <row r="1113" spans="1:66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</row>
    <row r="1114" spans="1:66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</row>
    <row r="1115" spans="1:66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</row>
    <row r="1116" spans="1:66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</row>
    <row r="1117" spans="1:66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</row>
    <row r="1118" spans="1:66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</row>
    <row r="1119" spans="1:66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</row>
    <row r="1120" spans="1:66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</row>
    <row r="1121" spans="1:66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</row>
    <row r="1122" spans="1:66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</row>
    <row r="1123" spans="1:66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</row>
    <row r="1124" spans="1:66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</row>
    <row r="1125" spans="1:66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</row>
    <row r="1126" spans="1:66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</row>
    <row r="1127" spans="1:66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</row>
    <row r="1128" spans="1:66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</row>
    <row r="1129" spans="1:66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</row>
    <row r="1130" spans="1:66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</row>
    <row r="1131" spans="1:66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</row>
    <row r="1132" spans="1:66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</row>
    <row r="1133" spans="1:66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</row>
    <row r="1134" spans="1:66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</row>
    <row r="1135" spans="1:66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</row>
    <row r="1136" spans="1:66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</row>
    <row r="1137" spans="1:66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</row>
    <row r="1138" spans="1:66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</row>
    <row r="1139" spans="1:66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</row>
    <row r="1140" spans="1:66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</row>
    <row r="1141" spans="1:66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</row>
    <row r="1142" spans="1:66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</row>
    <row r="1143" spans="1:66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</row>
    <row r="1144" spans="1:66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</row>
    <row r="1145" spans="1:66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</row>
    <row r="1146" spans="1:66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</row>
    <row r="1147" spans="1:66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</row>
    <row r="1148" spans="1:66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</row>
    <row r="1149" spans="1:66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</row>
    <row r="1150" spans="1:66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</row>
    <row r="1151" spans="1:66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</row>
    <row r="1152" spans="1:66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</row>
    <row r="1153" spans="1:66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</row>
    <row r="1154" spans="1:66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</row>
    <row r="1155" spans="1:66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</row>
    <row r="1156" spans="1:66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</row>
    <row r="1157" spans="1:66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</row>
    <row r="1158" spans="1:66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</row>
    <row r="1159" spans="1:66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</row>
    <row r="1160" spans="1:66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</row>
    <row r="1161" spans="1:66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</row>
    <row r="1162" spans="1:66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</row>
    <row r="1163" spans="1:66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</row>
    <row r="1164" spans="1:66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</row>
    <row r="1165" spans="1:66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</row>
    <row r="1166" spans="1:66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</row>
    <row r="1167" spans="1:66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</row>
    <row r="1168" spans="1:66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</row>
    <row r="1169" spans="1:66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</row>
    <row r="1170" spans="1:66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</row>
    <row r="1171" spans="1:66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</row>
    <row r="1172" spans="1:66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</row>
    <row r="1173" spans="1:66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</row>
    <row r="1174" spans="1:66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</row>
    <row r="1175" spans="1:66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</row>
    <row r="1176" spans="5:66" ht="12.75"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</row>
    <row r="1177" spans="5:66" ht="12.75"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</row>
    <row r="1178" spans="5:66" ht="12.75"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</row>
    <row r="1179" spans="5:66" ht="12.75"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</row>
    <row r="1180" spans="5:66" ht="12.75"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</row>
    <row r="1181" spans="5:66" ht="12.75"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</row>
    <row r="1182" spans="5:66" ht="12.75"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</row>
    <row r="1183" spans="5:66" ht="12.75"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</row>
    <row r="1184" spans="5:66" ht="12.75"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</row>
    <row r="1185" spans="5:66" ht="12.75"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</row>
    <row r="1186" spans="5:66" ht="12.75"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</row>
    <row r="1187" spans="5:66" ht="12.75"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</row>
    <row r="1188" spans="5:66" ht="12.75"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</row>
    <row r="1189" spans="5:66" ht="12.75"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</row>
    <row r="1190" spans="5:66" ht="12.75"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</row>
    <row r="1191" spans="5:66" ht="12.75"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</row>
    <row r="1192" spans="5:66" ht="12.75"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</row>
    <row r="1193" spans="5:66" ht="12.75"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</row>
    <row r="1194" spans="5:66" ht="12.75"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</row>
    <row r="1195" spans="5:66" ht="12.75"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</row>
    <row r="1196" spans="5:66" ht="12.75"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</row>
    <row r="1197" spans="5:66" ht="12.75"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</row>
    <row r="1198" spans="5:66" ht="12.75"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</row>
    <row r="1199" spans="5:66" ht="12.75"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</row>
    <row r="1200" spans="5:66" ht="12.75"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</row>
    <row r="1201" spans="5:66" ht="12.75"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</row>
    <row r="1202" spans="5:66" ht="12.75"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</row>
    <row r="1203" spans="5:66" ht="12.75"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</row>
    <row r="1204" spans="5:66" ht="12.75"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</row>
    <row r="1205" spans="5:66" ht="12.75"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</row>
    <row r="1206" spans="5:66" ht="12.75"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</row>
    <row r="1207" spans="5:66" ht="12.75"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</row>
    <row r="1208" spans="5:66" ht="12.75"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</row>
    <row r="1209" spans="5:66" ht="12.75"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</row>
    <row r="1210" spans="5:66" ht="12.75"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</row>
    <row r="1211" spans="5:66" ht="12.75"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</row>
    <row r="1212" spans="5:66" ht="12.75"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</row>
    <row r="1213" spans="5:66" ht="12.75"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</row>
    <row r="1214" spans="5:66" ht="12.75"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</row>
    <row r="1215" spans="5:66" ht="12.75"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</row>
    <row r="1216" spans="5:66" ht="12.75"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</row>
    <row r="1217" spans="5:66" ht="12.75"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</row>
    <row r="1218" spans="5:66" ht="12.75"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</row>
    <row r="1219" spans="5:66" ht="12.75"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</row>
    <row r="1220" spans="5:66" ht="12.75"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</row>
    <row r="1221" spans="5:66" ht="12.75"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</row>
    <row r="1222" spans="5:66" ht="12.75"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</row>
    <row r="1223" spans="5:66" ht="12.75"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</row>
    <row r="1224" spans="5:66" ht="12.75"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</row>
    <row r="1225" spans="5:66" ht="12.75"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</row>
    <row r="1226" spans="5:66" ht="12.75"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</row>
    <row r="1227" spans="5:66" ht="12.75"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</row>
    <row r="1228" spans="5:66" ht="12.75"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</row>
    <row r="1229" spans="5:66" ht="12.75"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</row>
    <row r="1230" spans="5:66" ht="12.75"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</row>
    <row r="1231" spans="5:66" ht="12.75"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</row>
    <row r="1232" spans="5:66" ht="12.75"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</row>
    <row r="1233" spans="5:66" ht="12.75"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</row>
    <row r="1234" spans="5:66" ht="12.75"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</row>
    <row r="1235" spans="5:66" ht="12.75"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</row>
    <row r="1236" spans="5:66" ht="12.75"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</row>
    <row r="1237" spans="5:66" ht="12.75"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</row>
    <row r="1238" spans="5:66" ht="12.75"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</row>
    <row r="1239" spans="5:66" ht="12.75"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</row>
    <row r="1240" spans="5:66" ht="12.75"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</row>
    <row r="1241" spans="5:66" ht="12.75"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</row>
    <row r="1242" spans="5:66" ht="12.75"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</row>
    <row r="1243" spans="5:66" ht="12.75"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</row>
    <row r="1244" spans="5:66" ht="12.75"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</row>
    <row r="1245" spans="5:66" ht="12.75"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</row>
    <row r="1246" spans="5:66" ht="12.75"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</row>
    <row r="1247" spans="5:66" ht="12.75"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</row>
    <row r="1248" spans="5:66" ht="12.75"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</row>
    <row r="1249" spans="5:66" ht="12.75"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</row>
    <row r="1250" spans="5:66" ht="12.75"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</row>
    <row r="1251" spans="5:66" ht="12.75"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</row>
    <row r="1252" spans="5:66" ht="12.75"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</row>
    <row r="1253" spans="5:66" ht="12.75"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</row>
    <row r="1254" spans="5:66" ht="12.75"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</row>
    <row r="1255" spans="5:66" ht="12.75"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</row>
    <row r="1256" spans="5:66" ht="12.75"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</row>
    <row r="1257" spans="5:66" ht="12.75"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</row>
    <row r="1258" spans="5:66" ht="12.75"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</row>
    <row r="1259" spans="5:66" ht="12.75"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</row>
    <row r="1260" spans="5:66" ht="12.75"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</row>
    <row r="1261" spans="5:66" ht="12.75"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</row>
    <row r="1262" spans="5:66" ht="12.75"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</row>
    <row r="1263" spans="5:66" ht="12.75"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</row>
    <row r="1264" spans="5:66" ht="12.75"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</row>
    <row r="1265" spans="5:66" ht="12.75"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</row>
    <row r="1266" spans="5:66" ht="12.75"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</row>
    <row r="1267" spans="5:66" ht="12.75"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</row>
    <row r="1268" spans="5:66" ht="12.75"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</row>
    <row r="1269" spans="5:66" ht="12.75"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</row>
    <row r="1270" spans="5:66" ht="12.75"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</row>
    <row r="1271" spans="5:66" ht="12.75"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</row>
    <row r="1272" spans="5:66" ht="12.75"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</row>
    <row r="1273" spans="5:66" ht="12.75"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</row>
    <row r="1274" spans="5:66" ht="12.75"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</row>
    <row r="1275" spans="5:66" ht="12.75"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</row>
    <row r="1276" spans="5:66" ht="12.75"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</row>
    <row r="1277" spans="5:66" ht="12.75"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</row>
    <row r="1278" spans="5:66" ht="12.75"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</row>
    <row r="1279" spans="5:66" ht="12.75"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</row>
    <row r="1280" spans="5:66" ht="12.75"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</row>
    <row r="1281" spans="5:66" ht="12.75"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</row>
    <row r="1282" spans="5:66" ht="12.75"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</row>
    <row r="1283" spans="5:66" ht="12.75"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</row>
    <row r="1284" spans="5:66" ht="12.75"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</row>
    <row r="1285" spans="5:66" ht="12.75"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</row>
    <row r="1286" spans="5:66" ht="12.75"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</row>
    <row r="1287" spans="5:66" ht="12.75"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</row>
    <row r="1288" spans="5:66" ht="12.75"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</row>
    <row r="1289" spans="5:66" ht="12.75"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</row>
    <row r="1290" spans="5:66" ht="12.75"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</row>
    <row r="1291" spans="5:66" ht="12.75"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</row>
    <row r="1292" spans="5:66" ht="12.75"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</row>
    <row r="1293" spans="5:66" ht="12.75"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</row>
    <row r="1294" spans="5:66" ht="12.75"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</row>
    <row r="1295" spans="5:66" ht="12.75"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</row>
    <row r="1296" spans="5:66" ht="12.75"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</row>
    <row r="1297" spans="5:66" ht="12.75"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</row>
    <row r="1298" spans="5:66" ht="12.75"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</row>
    <row r="1299" spans="5:66" ht="12.75"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</row>
    <row r="1300" spans="5:66" ht="12.75"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</row>
    <row r="1301" spans="5:66" ht="12.75"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</row>
    <row r="1302" spans="5:66" ht="12.75"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</row>
    <row r="1303" spans="5:66" ht="12.75"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</row>
    <row r="1304" spans="5:66" ht="12.75"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</row>
    <row r="1305" spans="5:66" ht="12.75"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</row>
    <row r="1306" spans="5:66" ht="12.75"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</row>
    <row r="1307" spans="5:66" ht="12.75"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</row>
    <row r="1308" spans="5:66" ht="12.75"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</row>
    <row r="1309" spans="5:66" ht="12.75"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</row>
    <row r="1310" spans="5:66" ht="12.75"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</row>
    <row r="1311" spans="5:66" ht="12.75"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</row>
    <row r="1312" spans="5:66" ht="12.75"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</row>
    <row r="1313" spans="5:66" ht="12.75"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</row>
    <row r="1314" spans="5:66" ht="12.75"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</row>
    <row r="1315" spans="5:66" ht="12.75"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</row>
    <row r="1316" spans="5:66" ht="12.75"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</row>
    <row r="1317" spans="5:66" ht="12.75"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</row>
    <row r="1318" spans="5:66" ht="12.75"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</row>
    <row r="1319" spans="5:66" ht="12.75"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</row>
    <row r="1320" spans="5:66" ht="12.75"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</row>
    <row r="1321" spans="5:66" ht="12.75"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</row>
    <row r="1322" spans="5:66" ht="12.75"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</row>
    <row r="1323" spans="5:66" ht="12.75"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</row>
    <row r="1324" spans="5:66" ht="12.75"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</row>
    <row r="1325" spans="5:66" ht="12.75"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</row>
    <row r="1326" spans="5:66" ht="12.75"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</row>
    <row r="1327" spans="5:66" ht="12.75"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</row>
    <row r="1328" spans="5:66" ht="12.75"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</row>
    <row r="1329" spans="5:66" ht="12.75"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</row>
    <row r="1330" spans="5:66" ht="12.75"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</row>
    <row r="1331" spans="5:66" ht="12.75"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</row>
    <row r="1332" spans="5:66" ht="12.75"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</row>
    <row r="1333" spans="5:66" ht="12.75"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</row>
    <row r="1334" spans="5:66" ht="12.75"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</row>
    <row r="1335" spans="5:66" ht="12.75"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</row>
    <row r="1336" spans="5:66" ht="12.75"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</row>
    <row r="1337" spans="5:66" ht="12.75"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</row>
    <row r="1338" spans="5:66" ht="12.75"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</row>
    <row r="1339" spans="5:66" ht="12.75"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</row>
    <row r="1340" spans="5:66" ht="12.75"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</row>
    <row r="1341" spans="5:66" ht="12.75"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</row>
    <row r="1342" spans="5:66" ht="12.75"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</row>
    <row r="1343" spans="5:66" ht="12.75"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</row>
    <row r="1344" spans="5:66" ht="12.75"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</row>
    <row r="1345" spans="5:66" ht="12.75"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</row>
    <row r="1346" spans="5:66" ht="12.75"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</row>
    <row r="1347" spans="5:66" ht="12.75"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</row>
    <row r="1348" spans="5:66" ht="12.75"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</row>
    <row r="1349" spans="5:66" ht="12.75"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</row>
    <row r="1350" spans="5:66" ht="12.75"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</row>
    <row r="1351" spans="5:66" ht="12.75"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</row>
    <row r="1352" spans="5:66" ht="12.75"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</row>
    <row r="1353" spans="5:66" ht="12.75"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</row>
    <row r="1354" spans="5:66" ht="12.75"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</row>
    <row r="1355" spans="5:66" ht="12.75"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</row>
    <row r="1356" spans="5:66" ht="12.75"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</row>
    <row r="1357" spans="5:66" ht="12.75"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</row>
    <row r="1358" spans="5:66" ht="12.75"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</row>
    <row r="1359" spans="5:66" ht="12.75"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</row>
    <row r="1360" spans="5:66" ht="12.75"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</row>
    <row r="1361" spans="5:66" ht="12.75"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</row>
    <row r="1362" spans="5:66" ht="12.75"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</row>
    <row r="1363" spans="5:66" ht="12.75"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</row>
    <row r="1364" spans="5:66" ht="12.75"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</row>
    <row r="1365" spans="5:66" ht="12.75"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</row>
    <row r="1366" spans="5:66" ht="12.75"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</row>
    <row r="1367" spans="5:66" ht="12.75"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</row>
    <row r="1368" spans="5:66" ht="12.75"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</row>
    <row r="1369" spans="5:66" ht="12.75"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</row>
    <row r="1370" spans="5:66" ht="12.75"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</row>
    <row r="1371" spans="5:66" ht="12.75"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</row>
    <row r="1372" spans="5:66" ht="12.75"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</row>
    <row r="1373" spans="5:66" ht="12.75"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</row>
    <row r="1374" spans="5:66" ht="12.75"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</row>
    <row r="1375" spans="5:66" ht="12.75"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</row>
    <row r="1376" spans="5:66" ht="12.75"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</row>
    <row r="1377" spans="5:66" ht="12.75"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</row>
    <row r="1378" spans="5:66" ht="12.75"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</row>
    <row r="1379" spans="5:66" ht="12.75"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</row>
    <row r="1380" spans="5:66" ht="12.75"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</row>
    <row r="1381" spans="5:66" ht="12.75"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</row>
    <row r="1382" spans="5:66" ht="12.75"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</row>
    <row r="1383" spans="5:66" ht="12.75"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</row>
    <row r="1384" spans="5:66" ht="12.75"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</row>
    <row r="1385" spans="5:66" ht="12.75"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</row>
    <row r="1386" spans="5:66" ht="12.75"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</row>
    <row r="1387" spans="5:66" ht="12.75"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</row>
    <row r="1388" spans="5:66" ht="12.75"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</row>
    <row r="1389" spans="5:66" ht="12.75"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</row>
    <row r="1390" spans="5:66" ht="12.75"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</row>
    <row r="1391" spans="5:66" ht="12.75"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</row>
    <row r="1392" spans="5:66" ht="12.75"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</row>
    <row r="1393" spans="5:66" ht="12.75"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</row>
    <row r="1394" spans="5:66" ht="12.75"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</row>
    <row r="1395" spans="5:66" ht="12.75"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</row>
    <row r="1396" spans="5:66" ht="12.75"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</row>
    <row r="1397" spans="5:66" ht="12.75"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</row>
    <row r="1398" spans="5:66" ht="12.75"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</row>
    <row r="1399" spans="5:66" ht="12.75"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</row>
    <row r="1400" spans="5:66" ht="12.75"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</row>
    <row r="1401" spans="5:66" ht="12.75"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</row>
    <row r="1402" spans="5:66" ht="12.75"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</row>
    <row r="1403" spans="5:66" ht="12.75"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</row>
    <row r="1404" spans="5:66" ht="12.75"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</row>
    <row r="1405" spans="5:66" ht="12.75"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</row>
    <row r="1406" spans="5:66" ht="12.75"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</row>
    <row r="1407" spans="5:66" ht="12.75"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</row>
    <row r="1408" spans="5:66" ht="12.75"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</row>
    <row r="1409" spans="5:66" ht="12.75"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</row>
    <row r="1410" spans="5:66" ht="12.75"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</row>
    <row r="1411" spans="5:66" ht="12.75"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</row>
    <row r="1412" spans="5:66" ht="12.75"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</row>
    <row r="1413" spans="5:66" ht="12.75"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</row>
    <row r="1414" spans="5:66" ht="12.75"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</row>
    <row r="1415" spans="5:66" ht="12.75"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</row>
    <row r="1416" spans="5:66" ht="12.75"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</row>
    <row r="1417" spans="5:66" ht="12.75"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</row>
    <row r="1418" spans="5:66" ht="12.75"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</row>
    <row r="1419" spans="5:66" ht="12.75"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</row>
    <row r="1420" spans="5:66" ht="12.75"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</row>
    <row r="1421" spans="5:66" ht="12.75"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</row>
    <row r="1422" spans="5:66" ht="12.75"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</row>
    <row r="1423" spans="5:66" ht="12.75"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</row>
    <row r="1424" spans="5:66" ht="12.75"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</row>
    <row r="1425" spans="5:66" ht="12.75"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</row>
    <row r="1426" spans="5:66" ht="12.75"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</row>
    <row r="1427" spans="5:66" ht="12.75"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</row>
    <row r="1428" spans="5:66" ht="12.75"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</row>
    <row r="1429" spans="5:66" ht="12.75"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</row>
    <row r="1430" spans="5:66" ht="12.75"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</row>
    <row r="1431" spans="5:66" ht="12.75"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</row>
    <row r="1432" spans="5:66" ht="12.75"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</row>
    <row r="1433" spans="5:66" ht="12.75"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</row>
    <row r="1434" spans="5:66" ht="12.75"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</row>
    <row r="1435" spans="5:66" ht="12.75"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</row>
    <row r="1436" spans="5:66" ht="12.75"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</row>
    <row r="1437" spans="5:66" ht="12.75"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</row>
    <row r="1438" spans="5:66" ht="12.75"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</row>
    <row r="1439" spans="5:66" ht="12.75"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</row>
    <row r="1440" spans="5:66" ht="12.75"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</row>
    <row r="1441" spans="5:66" ht="12.75"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</row>
    <row r="1442" spans="5:66" ht="12.75"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</row>
    <row r="1443" spans="5:66" ht="12.75"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</row>
    <row r="1444" spans="5:66" ht="12.75"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</row>
    <row r="1445" spans="5:66" ht="12.75"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</row>
    <row r="1446" spans="5:66" ht="12.75"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</row>
    <row r="1447" spans="5:66" ht="12.75"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</row>
    <row r="1448" spans="5:66" ht="12.75"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</row>
    <row r="1449" spans="5:66" ht="12.75"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</row>
    <row r="1450" spans="5:66" ht="12.75"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</row>
    <row r="1451" spans="5:66" ht="12.75"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</row>
    <row r="1452" spans="5:66" ht="12.75"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</row>
    <row r="1453" spans="5:66" ht="12.75"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</row>
    <row r="1454" spans="5:66" ht="12.75"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</row>
    <row r="1455" spans="5:66" ht="12.75"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</row>
    <row r="1456" spans="5:66" ht="12.75"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</row>
    <row r="1457" spans="5:66" ht="12.75"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</row>
    <row r="1458" spans="5:66" ht="12.75"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</row>
    <row r="1459" spans="5:66" ht="12.75"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</row>
    <row r="1460" spans="5:66" ht="12.75"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</row>
    <row r="1461" spans="5:66" ht="12.75"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</row>
    <row r="1462" spans="5:66" ht="12.75"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</row>
    <row r="1463" spans="5:66" ht="12.75"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</row>
    <row r="1464" spans="5:66" ht="12.75"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</row>
    <row r="1465" spans="5:66" ht="12.75"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</row>
    <row r="1466" spans="5:66" ht="12.75"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</row>
    <row r="1467" spans="5:66" ht="12.75"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</row>
    <row r="1468" spans="5:66" ht="12.75"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</row>
    <row r="1469" spans="5:66" ht="12.75"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</row>
    <row r="1470" spans="5:66" ht="12.75"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</row>
    <row r="1471" spans="5:66" ht="12.75"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</row>
    <row r="1472" spans="5:66" ht="12.75"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</row>
    <row r="1473" spans="5:66" ht="12.75"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</row>
    <row r="1474" spans="5:66" ht="12.75"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</row>
    <row r="1475" spans="5:66" ht="12.75"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</row>
    <row r="1476" spans="5:66" ht="12.75"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</row>
    <row r="1477" spans="5:66" ht="12.75"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</row>
    <row r="1478" spans="5:66" ht="12.75"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</row>
    <row r="1479" spans="5:66" ht="12.75"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</row>
    <row r="1480" spans="5:66" ht="12.75"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</row>
    <row r="1481" spans="5:66" ht="12.75"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</row>
    <row r="1482" spans="5:66" ht="12.75"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</row>
    <row r="1483" spans="5:66" ht="12.75"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</row>
    <row r="1484" spans="5:66" ht="12.75"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</row>
    <row r="1485" spans="5:66" ht="12.75"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</row>
    <row r="1486" spans="5:66" ht="12.75"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</row>
    <row r="1487" spans="5:66" ht="12.75"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</row>
    <row r="1488" spans="5:66" ht="12.75"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</row>
    <row r="1489" spans="5:66" ht="12.75"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</row>
    <row r="1490" spans="5:66" ht="12.75"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</row>
    <row r="1491" spans="5:66" ht="12.75"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</row>
    <row r="1492" spans="5:66" ht="12.75"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</row>
    <row r="1493" spans="5:66" ht="12.75"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</row>
    <row r="1494" spans="5:66" ht="12.75"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</row>
    <row r="1495" spans="5:66" ht="12.75"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</row>
    <row r="1496" spans="5:66" ht="12.75"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</row>
    <row r="1497" spans="5:66" ht="12.75"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</row>
    <row r="1498" spans="5:66" ht="12.75"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</row>
    <row r="1499" spans="5:66" ht="12.75"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</row>
    <row r="1500" spans="5:66" ht="12.75"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</row>
    <row r="1501" spans="5:66" ht="12.75"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</row>
    <row r="1502" spans="5:66" ht="12.75"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</row>
    <row r="1503" spans="5:66" ht="12.75"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</row>
    <row r="1504" spans="5:66" ht="12.75"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</row>
    <row r="1505" spans="5:66" ht="12.75"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</row>
    <row r="1506" spans="5:66" ht="12.75"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</row>
    <row r="1507" spans="5:66" ht="12.75"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</row>
    <row r="1508" spans="5:66" ht="12.75"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</row>
    <row r="1509" spans="5:66" ht="12.75"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</row>
    <row r="1510" spans="5:66" ht="12.75"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</row>
    <row r="1511" spans="5:66" ht="12.75"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</row>
    <row r="1512" spans="5:66" ht="12.75"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</row>
    <row r="1513" spans="5:66" ht="12.75"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</row>
    <row r="1514" spans="5:66" ht="12.75"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</row>
    <row r="1515" spans="5:66" ht="12.75"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</row>
    <row r="1516" spans="5:66" ht="12.75"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</row>
    <row r="1517" spans="5:66" ht="12.75"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</row>
    <row r="1518" spans="5:66" ht="12.75"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</row>
    <row r="1519" spans="5:66" ht="12.75"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</row>
    <row r="1520" spans="5:66" ht="12.75"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</row>
    <row r="1521" spans="5:66" ht="12.75"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</row>
    <row r="1522" spans="5:66" ht="12.75"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</row>
    <row r="1523" spans="5:66" ht="12.75"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</row>
    <row r="1524" spans="5:66" ht="12.75"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</row>
    <row r="1525" spans="5:66" ht="12.75"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</row>
    <row r="1526" spans="5:66" ht="12.75"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</row>
    <row r="1527" spans="5:66" ht="12.75"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</row>
    <row r="1528" spans="5:66" ht="12.75"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</row>
    <row r="1529" spans="5:66" ht="12.75"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</row>
    <row r="1530" spans="5:66" ht="12.75"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</row>
    <row r="1531" spans="5:66" ht="12.75"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</row>
    <row r="1532" spans="5:66" ht="12.75"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</row>
    <row r="1533" spans="5:66" ht="12.75"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</row>
    <row r="1534" spans="5:66" ht="12.75"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</row>
    <row r="1535" spans="5:66" ht="12.75"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</row>
    <row r="1536" spans="5:66" ht="12.75"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</row>
    <row r="1537" spans="5:66" ht="12.75"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</row>
    <row r="1538" spans="5:66" ht="12.75"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</row>
    <row r="1539" spans="5:66" ht="12.75"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</row>
    <row r="1540" spans="5:66" ht="12.75"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</row>
    <row r="1541" spans="5:66" ht="12.75"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</row>
    <row r="1542" spans="5:66" ht="12.75"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</row>
    <row r="1543" spans="5:66" ht="12.75"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</row>
    <row r="1544" spans="5:66" ht="12.75"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</row>
    <row r="1545" spans="5:66" ht="12.75"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</row>
    <row r="1546" spans="5:66" ht="12.75"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</row>
    <row r="1547" spans="5:66" ht="12.75"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</row>
    <row r="1548" spans="5:66" ht="12.75"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001"/>
  <sheetViews>
    <sheetView workbookViewId="0" topLeftCell="A1">
      <selection activeCell="A43" sqref="A43"/>
    </sheetView>
  </sheetViews>
  <sheetFormatPr defaultColWidth="9.140625" defaultRowHeight="12.75"/>
  <cols>
    <col min="6" max="6" width="8.7109375" style="0" customWidth="1"/>
    <col min="7" max="7" width="10.7109375" style="0" customWidth="1"/>
  </cols>
  <sheetData>
    <row r="1" spans="1:11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187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4" ht="12.75">
      <c r="A3" s="2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</row>
    <row r="4" spans="1:1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</row>
    <row r="6" spans="1:134" ht="12.75">
      <c r="A6" s="1"/>
      <c r="B6" s="1"/>
      <c r="C6" s="1"/>
      <c r="D6" s="1"/>
      <c r="G6" s="27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</row>
    <row r="7" spans="1:134" ht="12.75">
      <c r="A7" s="1" t="s">
        <v>224</v>
      </c>
      <c r="B7" s="1"/>
      <c r="C7" s="1"/>
      <c r="D7" s="1"/>
      <c r="E7" s="1"/>
      <c r="G7" s="10">
        <v>-7727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</row>
    <row r="8" spans="1:134" ht="12.75">
      <c r="A8" s="1" t="s">
        <v>225</v>
      </c>
      <c r="B8" s="1"/>
      <c r="C8" s="1"/>
      <c r="D8" s="1"/>
      <c r="E8" s="1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</row>
    <row r="9" spans="1:134" ht="12.75">
      <c r="A9" s="1" t="s">
        <v>226</v>
      </c>
      <c r="B9" s="1"/>
      <c r="C9" s="1"/>
      <c r="D9" s="1"/>
      <c r="E9" s="1"/>
      <c r="G9" s="10">
        <v>1877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ht="12.75">
      <c r="A10" s="1" t="s">
        <v>227</v>
      </c>
      <c r="B10" s="1"/>
      <c r="C10" s="1"/>
      <c r="D10" s="1"/>
      <c r="E10" s="1"/>
      <c r="G10" s="11">
        <v>9286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34" ht="12.75">
      <c r="A11" s="1" t="s">
        <v>0</v>
      </c>
      <c r="B11" s="1"/>
      <c r="C11" s="1"/>
      <c r="D11" s="1"/>
      <c r="E11" s="1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</row>
    <row r="12" spans="1:134" ht="12.75">
      <c r="A12" s="1" t="s">
        <v>228</v>
      </c>
      <c r="B12" s="1"/>
      <c r="C12" s="1"/>
      <c r="D12" s="1"/>
      <c r="E12" s="1"/>
      <c r="G12" s="10">
        <f>+G7+G9+G10</f>
        <v>3436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</row>
    <row r="13" spans="1:134" ht="12.75">
      <c r="A13" s="1" t="s">
        <v>0</v>
      </c>
      <c r="B13" s="1"/>
      <c r="C13" s="1"/>
      <c r="D13" s="1"/>
      <c r="E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</row>
    <row r="14" spans="1:134" ht="12.75">
      <c r="A14" s="1" t="s">
        <v>229</v>
      </c>
      <c r="B14" s="1"/>
      <c r="C14" s="1"/>
      <c r="D14" s="1"/>
      <c r="E14" s="1"/>
      <c r="G14" s="10">
        <v>6190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</row>
    <row r="15" spans="1:134" ht="12.75">
      <c r="A15" s="1" t="s">
        <v>230</v>
      </c>
      <c r="B15" s="1"/>
      <c r="C15" s="1"/>
      <c r="D15" s="1"/>
      <c r="E15" s="1"/>
      <c r="G15" s="14">
        <v>2133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</row>
    <row r="16" spans="1:134" ht="12.75">
      <c r="A16" s="1" t="s">
        <v>231</v>
      </c>
      <c r="B16" s="1"/>
      <c r="C16" s="1"/>
      <c r="D16" s="1"/>
      <c r="E16" s="1"/>
      <c r="G16" s="10">
        <v>-390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</row>
    <row r="17" spans="1:134" ht="12.75">
      <c r="A17" s="1" t="s">
        <v>232</v>
      </c>
      <c r="B17" s="1"/>
      <c r="C17" s="1"/>
      <c r="D17" s="1"/>
      <c r="E17" s="1"/>
      <c r="G17" s="11">
        <v>455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</row>
    <row r="18" spans="1:134" ht="12.75">
      <c r="A18" s="1"/>
      <c r="B18" s="1"/>
      <c r="C18" s="1"/>
      <c r="D18" s="1"/>
      <c r="E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</row>
    <row r="19" spans="1:134" ht="12.75">
      <c r="A19" s="1" t="s">
        <v>233</v>
      </c>
      <c r="B19" s="1"/>
      <c r="C19" s="1"/>
      <c r="D19" s="1"/>
      <c r="E19" s="1"/>
      <c r="G19" s="10">
        <f>SUM(G12:G18)</f>
        <v>11824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</row>
    <row r="20" spans="1:134" ht="12.75">
      <c r="A20" s="1"/>
      <c r="B20" s="1"/>
      <c r="C20" s="1"/>
      <c r="D20" s="1"/>
      <c r="E20" s="1"/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</row>
    <row r="21" spans="1:134" ht="12.75">
      <c r="A21" s="1" t="s">
        <v>166</v>
      </c>
      <c r="B21" s="1"/>
      <c r="C21" s="1"/>
      <c r="D21" s="1"/>
      <c r="E21" s="1"/>
      <c r="G21" s="10">
        <v>-2140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</row>
    <row r="22" spans="1:134" ht="12.75">
      <c r="A22" s="1"/>
      <c r="B22" s="1"/>
      <c r="C22" s="1"/>
      <c r="D22" s="1"/>
      <c r="E22" s="1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</row>
    <row r="23" spans="1:134" ht="12.75">
      <c r="A23" s="1" t="s">
        <v>167</v>
      </c>
      <c r="B23" s="1"/>
      <c r="C23" s="1"/>
      <c r="D23" s="1"/>
      <c r="E23" s="1"/>
      <c r="G23" s="11">
        <v>-8422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</row>
    <row r="24" spans="1:134" ht="12.75">
      <c r="A24" s="1"/>
      <c r="B24" s="1"/>
      <c r="C24" s="1"/>
      <c r="D24" s="1"/>
      <c r="E24" s="1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</row>
    <row r="25" spans="1:134" ht="12.75">
      <c r="A25" s="1" t="s">
        <v>170</v>
      </c>
      <c r="B25" s="1"/>
      <c r="C25" s="1"/>
      <c r="D25" s="1"/>
      <c r="E25" s="1"/>
      <c r="G25" s="10">
        <f>SUM(G19:G24)</f>
        <v>1262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</row>
    <row r="26" spans="1:134" ht="12.75">
      <c r="A26" s="1"/>
      <c r="B26" s="1"/>
      <c r="C26" s="1"/>
      <c r="D26" s="1"/>
      <c r="E26" s="1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</row>
    <row r="27" spans="1:134" ht="12.75">
      <c r="A27" s="1" t="s">
        <v>168</v>
      </c>
      <c r="B27" s="1"/>
      <c r="C27" s="1"/>
      <c r="D27" s="1"/>
      <c r="E27" s="1"/>
      <c r="G27" s="10">
        <v>-39716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</row>
    <row r="28" spans="1:134" ht="12.75">
      <c r="A28" s="1"/>
      <c r="B28" s="1"/>
      <c r="C28" s="1"/>
      <c r="D28" s="1"/>
      <c r="E28" s="1"/>
      <c r="G28" s="3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</row>
    <row r="29" spans="1:134" ht="13.5" thickBot="1">
      <c r="A29" s="1" t="s">
        <v>169</v>
      </c>
      <c r="B29" s="1"/>
      <c r="C29" s="1"/>
      <c r="D29" s="1"/>
      <c r="E29" s="1"/>
      <c r="G29" s="12">
        <f>+G25+G27</f>
        <v>-38454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</row>
    <row r="30" spans="1:134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</row>
    <row r="31" spans="1:134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</row>
    <row r="32" spans="1:134" ht="12.75">
      <c r="A32" s="1" t="s">
        <v>234</v>
      </c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</row>
    <row r="33" spans="1:134" ht="12.75">
      <c r="A33" s="1" t="s">
        <v>235</v>
      </c>
      <c r="B33" s="1"/>
      <c r="C33" s="1"/>
      <c r="D33" s="1"/>
      <c r="E33" s="1"/>
      <c r="G33" s="10">
        <v>7993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</row>
    <row r="34" spans="1:134" ht="12.75">
      <c r="A34" s="1" t="s">
        <v>236</v>
      </c>
      <c r="B34" s="1"/>
      <c r="C34" s="1"/>
      <c r="D34" s="1"/>
      <c r="E34" s="1"/>
      <c r="G34" s="10">
        <v>10718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</row>
    <row r="35" spans="1:134" ht="12.75">
      <c r="A35" s="1" t="s">
        <v>237</v>
      </c>
      <c r="B35" s="1"/>
      <c r="C35" s="1"/>
      <c r="D35" s="1"/>
      <c r="E35" s="1"/>
      <c r="G35" s="10">
        <v>-57165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</row>
    <row r="36" spans="1:134" ht="12.75">
      <c r="A36" s="1"/>
      <c r="B36" s="1"/>
      <c r="C36" s="1"/>
      <c r="D36" s="1"/>
      <c r="E36" s="1"/>
      <c r="G36" s="3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</row>
    <row r="37" spans="1:134" ht="13.5" thickBot="1">
      <c r="A37" s="1"/>
      <c r="B37" s="1"/>
      <c r="C37" s="1"/>
      <c r="D37" s="1"/>
      <c r="E37" s="1"/>
      <c r="G37" s="12">
        <f>SUM(G33:G36)</f>
        <v>-38454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</row>
    <row r="38" spans="1:134" ht="12.75">
      <c r="A38" s="1"/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</row>
    <row r="39" spans="1:13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</row>
    <row r="40" spans="1:134" ht="12.75">
      <c r="A40" s="1" t="s">
        <v>238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</row>
    <row r="41" spans="1:134" ht="12.75">
      <c r="A41" s="1" t="s">
        <v>239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</row>
    <row r="42" spans="1:134" ht="12.75">
      <c r="A42" s="1"/>
      <c r="B42" s="1"/>
      <c r="C42" s="1"/>
      <c r="D42" s="1"/>
      <c r="E42" s="1"/>
      <c r="F42" s="1"/>
      <c r="G42" s="15"/>
      <c r="H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</row>
    <row r="43" spans="1:13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</row>
    <row r="44" spans="1:13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</row>
    <row r="45" spans="1:13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</row>
    <row r="46" spans="1:13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</row>
    <row r="47" spans="1:13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</row>
    <row r="48" spans="1:13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</row>
    <row r="49" spans="1:13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</row>
    <row r="50" spans="1:13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</row>
    <row r="51" spans="1:13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</row>
    <row r="52" spans="1:13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</row>
    <row r="53" spans="1:13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</row>
    <row r="54" spans="1:13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</row>
    <row r="55" spans="1:13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</row>
    <row r="56" spans="1:13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</row>
    <row r="57" spans="1:13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</row>
    <row r="58" spans="1:13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</row>
    <row r="59" spans="1:13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</row>
    <row r="60" spans="1:13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</row>
    <row r="61" spans="1:13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</row>
    <row r="62" spans="1:13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</row>
    <row r="63" spans="1:13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</row>
    <row r="64" spans="1:13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</row>
    <row r="65" spans="1:13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</row>
    <row r="66" spans="1:13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</row>
    <row r="67" spans="1:13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</row>
    <row r="68" spans="1:13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</row>
    <row r="69" spans="1:13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</row>
    <row r="70" spans="1:13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</row>
    <row r="71" spans="1:13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</row>
    <row r="72" spans="1:13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</row>
    <row r="73" spans="1:1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</row>
    <row r="74" spans="1:13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</row>
    <row r="75" spans="1:13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</row>
    <row r="76" spans="1:13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</row>
    <row r="77" spans="1:13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</row>
    <row r="78" spans="1:13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</row>
    <row r="79" spans="1:13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</row>
    <row r="80" spans="1:13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</row>
    <row r="81" spans="1:13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</row>
    <row r="82" spans="1:13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</row>
    <row r="83" spans="1:13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</row>
    <row r="84" spans="1:13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</row>
    <row r="85" spans="1:13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</row>
    <row r="86" spans="1:13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</row>
    <row r="87" spans="1:13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</row>
    <row r="88" spans="1:13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</row>
    <row r="89" spans="1:13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</row>
    <row r="90" spans="1:13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</row>
    <row r="91" spans="1:13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</row>
    <row r="92" spans="1:13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</row>
    <row r="93" spans="1:13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</row>
    <row r="94" spans="1:13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</row>
    <row r="95" spans="1:13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</row>
    <row r="96" spans="1:13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</row>
    <row r="97" spans="1:13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</row>
    <row r="98" spans="1:13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</row>
    <row r="99" spans="1:13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</row>
    <row r="100" spans="1:13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</row>
    <row r="101" spans="1:13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</row>
    <row r="102" spans="1:13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</row>
    <row r="103" spans="1:13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</row>
    <row r="104" spans="1:13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</row>
    <row r="105" spans="1:13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</row>
    <row r="106" spans="1:13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</row>
    <row r="107" spans="1:13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</row>
    <row r="108" spans="1:13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</row>
    <row r="109" spans="1:13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</row>
    <row r="110" spans="1:13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</row>
    <row r="111" spans="1:13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</row>
    <row r="112" spans="1:13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</row>
    <row r="113" spans="1:13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</row>
    <row r="114" spans="1:13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</row>
    <row r="115" spans="1:13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</row>
    <row r="116" spans="1:13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</row>
    <row r="117" spans="1:13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</row>
    <row r="118" spans="1:13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</row>
    <row r="119" spans="1:13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</row>
    <row r="120" spans="1:13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</row>
    <row r="121" spans="1:13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</row>
    <row r="122" spans="1:13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</row>
    <row r="123" spans="1:13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</row>
    <row r="124" spans="1:13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</row>
    <row r="125" spans="1:13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</row>
    <row r="126" spans="1:13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</row>
    <row r="127" spans="1:13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</row>
    <row r="128" spans="1:13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</row>
    <row r="129" spans="1:13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</row>
    <row r="130" spans="1:13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</row>
    <row r="131" spans="1:13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</row>
    <row r="132" spans="1:13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</row>
    <row r="133" spans="1:13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</row>
    <row r="134" spans="1:13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</row>
    <row r="135" spans="1:13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</row>
    <row r="136" spans="1:13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</row>
    <row r="137" spans="1:13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</row>
    <row r="138" spans="1:13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</row>
    <row r="139" spans="1:13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</row>
    <row r="140" spans="1:13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</row>
    <row r="141" spans="1:13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</row>
    <row r="142" spans="1:13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</row>
    <row r="143" spans="1:13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</row>
    <row r="144" spans="1:13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</row>
    <row r="145" spans="1:13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</row>
    <row r="146" spans="1:13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</row>
    <row r="147" spans="1:13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</row>
    <row r="148" spans="1:13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</row>
    <row r="149" spans="1:13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</row>
    <row r="150" spans="1:13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</row>
    <row r="151" spans="1:13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</row>
    <row r="152" spans="1:13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</row>
    <row r="153" spans="1:13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</row>
    <row r="154" spans="1:13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</row>
    <row r="155" spans="1:13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</row>
    <row r="156" spans="1:13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</row>
    <row r="157" spans="1:13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</row>
    <row r="158" spans="1:13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</row>
    <row r="159" spans="1:13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</row>
    <row r="160" spans="1:13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</row>
    <row r="161" spans="1:13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</row>
    <row r="162" spans="1:13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</row>
    <row r="163" spans="1:13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</row>
    <row r="164" spans="1:13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</row>
    <row r="165" spans="1:13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</row>
    <row r="166" spans="1:13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</row>
    <row r="167" spans="1:13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</row>
    <row r="168" spans="1:13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</row>
    <row r="169" spans="1:13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</row>
    <row r="170" spans="1:13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</row>
    <row r="171" spans="1:13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</row>
    <row r="172" spans="1:13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</row>
    <row r="173" spans="1:13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</row>
    <row r="174" spans="1:13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</row>
    <row r="175" spans="1:13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</row>
    <row r="176" spans="1:13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</row>
    <row r="177" spans="1:13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</row>
    <row r="178" spans="1:13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</row>
    <row r="179" spans="1:13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</row>
    <row r="180" spans="1:13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</row>
    <row r="181" spans="1:13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</row>
    <row r="182" spans="1:13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</row>
    <row r="183" spans="1:13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</row>
    <row r="184" spans="1:13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</row>
    <row r="185" spans="1:13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</row>
    <row r="186" spans="1:13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</row>
    <row r="187" spans="1:13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</row>
    <row r="188" spans="1:13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</row>
    <row r="189" spans="1:13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</row>
    <row r="190" spans="1:13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</row>
    <row r="191" spans="1:13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</row>
    <row r="192" spans="1:13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</row>
    <row r="193" spans="1:13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</row>
    <row r="194" spans="1:13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</row>
    <row r="195" spans="1:13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</row>
    <row r="196" spans="1:13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</row>
    <row r="197" spans="1:13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</row>
    <row r="198" spans="1:13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</row>
    <row r="199" spans="1:13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</row>
    <row r="200" spans="1:13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</row>
    <row r="201" spans="1:13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</row>
    <row r="202" spans="1:13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</row>
    <row r="203" spans="1:13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</row>
    <row r="204" spans="1:13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</row>
    <row r="205" spans="1:13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</row>
    <row r="206" spans="1:13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</row>
    <row r="207" spans="1:13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</row>
    <row r="208" spans="1:13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</row>
    <row r="209" spans="1:13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</row>
    <row r="210" spans="1:13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</row>
    <row r="211" spans="1:13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</row>
    <row r="212" spans="1:13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</row>
    <row r="213" spans="1:13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</row>
    <row r="214" spans="1:13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</row>
    <row r="215" spans="1:13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</row>
    <row r="216" spans="1:13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</row>
    <row r="217" spans="1:13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</row>
    <row r="218" spans="1:13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</row>
    <row r="219" spans="1:13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</row>
    <row r="220" spans="1:13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</row>
    <row r="221" spans="1:13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</row>
    <row r="222" spans="1:13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</row>
    <row r="223" spans="1:13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</row>
    <row r="224" spans="1:13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</row>
    <row r="225" spans="1:13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</row>
    <row r="226" spans="1:13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</row>
    <row r="227" spans="1:13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</row>
    <row r="228" spans="1:13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</row>
    <row r="229" spans="1:13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</row>
    <row r="230" spans="1:13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</row>
    <row r="231" spans="1:13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</row>
    <row r="232" spans="1:13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</row>
    <row r="233" spans="1:13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</row>
    <row r="234" spans="1:13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</row>
    <row r="235" spans="1:13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</row>
    <row r="236" spans="1:13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</row>
    <row r="237" spans="1:13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</row>
    <row r="238" spans="1:13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</row>
    <row r="239" spans="1:13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</row>
    <row r="240" spans="1:13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</row>
    <row r="241" spans="1:13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</row>
    <row r="242" spans="1:13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</row>
    <row r="243" spans="1:13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</row>
    <row r="244" spans="1:13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</row>
    <row r="245" spans="1:13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</row>
    <row r="246" spans="1:13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</row>
    <row r="247" spans="1:13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</row>
    <row r="248" spans="1:13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</row>
    <row r="249" spans="1:13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</row>
    <row r="250" spans="1:13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</row>
    <row r="251" spans="1:13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</row>
    <row r="252" spans="1:13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</row>
    <row r="253" spans="1:13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</row>
    <row r="254" spans="1:13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</row>
    <row r="255" spans="1:13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</row>
    <row r="256" spans="1:13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</row>
    <row r="257" spans="1:13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</row>
    <row r="258" spans="1:13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</row>
    <row r="259" spans="1:13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</row>
    <row r="260" spans="1:13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</row>
    <row r="261" spans="1:13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</row>
    <row r="262" spans="1:13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</row>
    <row r="263" spans="1:13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</row>
    <row r="264" spans="1:13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</row>
    <row r="265" spans="1:13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</row>
    <row r="266" spans="1:13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</row>
    <row r="267" spans="1:13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</row>
    <row r="268" spans="1:13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</row>
    <row r="269" spans="1:13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</row>
    <row r="270" spans="1:13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</row>
    <row r="271" spans="1:13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</row>
    <row r="272" spans="1:13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</row>
    <row r="273" spans="1:13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</row>
    <row r="274" spans="1:13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</row>
    <row r="275" spans="1:13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</row>
    <row r="276" spans="1:13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</row>
    <row r="277" spans="1:13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</row>
    <row r="278" spans="1:13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</row>
    <row r="279" spans="1:13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</row>
    <row r="280" spans="1:13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</row>
    <row r="281" spans="1:13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</row>
    <row r="282" spans="1:13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</row>
    <row r="283" spans="1:13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</row>
    <row r="284" spans="1:13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</row>
    <row r="285" spans="1:13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</row>
    <row r="286" spans="1:13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</row>
    <row r="287" spans="1:13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</row>
    <row r="288" spans="1:13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</row>
    <row r="289" spans="1:13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</row>
    <row r="290" spans="1:13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</row>
    <row r="291" spans="1:13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</row>
    <row r="292" spans="1:13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</row>
    <row r="293" spans="1:13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</row>
    <row r="294" spans="1:13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</row>
    <row r="295" spans="1:13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</row>
    <row r="296" spans="1:13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</row>
    <row r="297" spans="1:13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</row>
    <row r="298" spans="1:13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</row>
    <row r="299" spans="1:13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</row>
    <row r="300" spans="1:13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</row>
    <row r="301" spans="1:13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</row>
    <row r="302" spans="1:13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</row>
    <row r="303" spans="1:13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</row>
    <row r="304" spans="1:13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</row>
    <row r="305" spans="1:13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</row>
    <row r="306" spans="1:13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</row>
    <row r="307" spans="1:13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</row>
    <row r="308" spans="1:13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</row>
    <row r="309" spans="1:13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</row>
    <row r="310" spans="1:13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</row>
    <row r="311" spans="1:13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</row>
    <row r="312" spans="1:13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</row>
    <row r="313" spans="1:13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</row>
    <row r="314" spans="1:13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</row>
    <row r="315" spans="1:13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</row>
    <row r="316" spans="1:13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</row>
    <row r="317" spans="1:13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</row>
    <row r="318" spans="1:13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</row>
    <row r="319" spans="1:13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</row>
    <row r="320" spans="1:13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</row>
    <row r="321" spans="1:13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</row>
    <row r="322" spans="1:13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</row>
    <row r="323" spans="1:13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</row>
    <row r="324" spans="1:13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</row>
    <row r="325" spans="1:13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</row>
    <row r="326" spans="1:13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</row>
    <row r="327" spans="1:13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</row>
    <row r="328" spans="1:13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</row>
    <row r="329" spans="1:13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</row>
    <row r="330" spans="1:13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</row>
    <row r="331" spans="1:13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</row>
    <row r="332" spans="1:13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</row>
    <row r="333" spans="1:13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</row>
    <row r="334" spans="1:13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</row>
    <row r="335" spans="1:13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</row>
    <row r="336" spans="1:13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</row>
    <row r="337" spans="1:13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</row>
    <row r="338" spans="1:13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</row>
    <row r="339" spans="1:13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</row>
    <row r="340" spans="1:13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</row>
    <row r="341" spans="1:13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</row>
    <row r="342" spans="1:13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</row>
    <row r="343" spans="1:13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</row>
    <row r="344" spans="1:13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</row>
    <row r="345" spans="1:13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</row>
    <row r="346" spans="1:13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</row>
    <row r="347" spans="1:13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</row>
    <row r="348" spans="1:13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</row>
    <row r="349" spans="1:13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</row>
    <row r="350" spans="1:13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</row>
    <row r="351" spans="1:13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</row>
    <row r="352" spans="1:13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</row>
    <row r="353" spans="1:13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</row>
    <row r="354" spans="1:13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</row>
    <row r="355" spans="1:13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</row>
    <row r="356" spans="1:13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</row>
    <row r="357" spans="1:13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</row>
    <row r="358" spans="1:13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</row>
    <row r="359" spans="1:13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</row>
    <row r="360" spans="1:13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</row>
    <row r="361" spans="1:13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</row>
    <row r="362" spans="1:13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</row>
    <row r="363" spans="1:13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</row>
    <row r="364" spans="1:13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</row>
    <row r="365" spans="1:13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</row>
    <row r="366" spans="1:13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</row>
    <row r="367" spans="1:13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</row>
    <row r="368" spans="1:13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</row>
    <row r="369" spans="1:13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</row>
    <row r="370" spans="1:13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</row>
    <row r="371" spans="1:13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</row>
    <row r="372" spans="1:13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</row>
    <row r="373" spans="1:13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</row>
    <row r="374" spans="1:13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</row>
    <row r="375" spans="1:13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</row>
    <row r="376" spans="1:13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</row>
    <row r="377" spans="1:13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</row>
    <row r="378" spans="1:13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</row>
    <row r="379" spans="1:13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</row>
    <row r="380" spans="1:13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</row>
    <row r="381" spans="1:13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</row>
    <row r="382" spans="1:13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</row>
    <row r="383" spans="1:13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</row>
    <row r="384" spans="1:13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</row>
    <row r="385" spans="1:13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</row>
    <row r="386" spans="1:13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</row>
    <row r="387" spans="1:13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</row>
    <row r="388" spans="1:13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</row>
    <row r="389" spans="1:13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</row>
    <row r="390" spans="1:13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</row>
    <row r="391" spans="1:13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</row>
    <row r="392" spans="1:13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</row>
    <row r="393" spans="1:13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</row>
    <row r="394" spans="1:13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</row>
    <row r="395" spans="1:13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</row>
    <row r="396" spans="1:13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</row>
    <row r="397" spans="1:13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</row>
    <row r="398" spans="1:13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</row>
    <row r="399" spans="1:13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</row>
    <row r="400" spans="1:13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</row>
    <row r="401" spans="1:13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</row>
    <row r="402" spans="1:13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</row>
    <row r="403" spans="1:13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</row>
    <row r="404" spans="1:13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</row>
    <row r="405" spans="1:13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</row>
    <row r="406" spans="1:13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</row>
    <row r="407" spans="1:13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</row>
    <row r="408" spans="1:13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</row>
    <row r="409" spans="1:13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</row>
    <row r="410" spans="1:13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</row>
    <row r="411" spans="1:13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</row>
    <row r="412" spans="1:13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</row>
    <row r="413" spans="1:13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</row>
    <row r="414" spans="1:13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</row>
    <row r="415" spans="1:13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</row>
    <row r="416" spans="1:13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</row>
    <row r="417" spans="1:13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</row>
    <row r="418" spans="1:13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</row>
    <row r="419" spans="1:13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</row>
    <row r="420" spans="1:13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</row>
    <row r="421" spans="1:13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</row>
    <row r="422" spans="1:13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</row>
    <row r="423" spans="1:13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</row>
    <row r="424" spans="1:13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</row>
    <row r="425" spans="1:13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</row>
    <row r="426" spans="1:13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</row>
    <row r="427" spans="1:13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</row>
    <row r="428" spans="1:13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</row>
    <row r="429" spans="1:13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</row>
    <row r="430" spans="1:13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</row>
    <row r="431" spans="1:13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</row>
    <row r="432" spans="1:13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</row>
    <row r="433" spans="1:13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</row>
    <row r="434" spans="1:13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</row>
    <row r="435" spans="1:13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</row>
    <row r="436" spans="1:13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</row>
    <row r="437" spans="1:13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</row>
    <row r="438" spans="1:13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</row>
    <row r="439" spans="1:13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</row>
    <row r="440" spans="1:13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</row>
    <row r="441" spans="1:13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</row>
    <row r="442" spans="1:13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</row>
    <row r="443" spans="1:13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</row>
    <row r="444" spans="1:13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</row>
    <row r="445" spans="1:13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</row>
    <row r="446" spans="1:13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</row>
    <row r="447" spans="1:13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</row>
    <row r="448" spans="1:13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</row>
    <row r="449" spans="1:13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</row>
    <row r="450" spans="1:13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</row>
    <row r="451" spans="1:13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</row>
    <row r="452" spans="1:13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</row>
    <row r="453" spans="1:13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</row>
    <row r="454" spans="1:13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</row>
    <row r="455" spans="1:13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</row>
    <row r="456" spans="1:13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</row>
    <row r="457" spans="1:13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</row>
    <row r="458" spans="1:13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</row>
    <row r="459" spans="1:13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</row>
    <row r="460" spans="1:13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</row>
    <row r="461" spans="1:13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</row>
    <row r="462" spans="1:13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</row>
    <row r="463" spans="1:13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</row>
    <row r="464" spans="1:13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</row>
    <row r="465" spans="1:13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</row>
    <row r="466" spans="1:13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</row>
    <row r="467" spans="1:13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</row>
    <row r="468" spans="1:13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</row>
    <row r="469" spans="1:13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</row>
    <row r="470" spans="1:13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</row>
    <row r="471" spans="1:13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</row>
    <row r="472" spans="1:13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</row>
    <row r="473" spans="1:13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</row>
    <row r="474" spans="1:13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</row>
    <row r="475" spans="1:13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</row>
    <row r="476" spans="1:13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</row>
    <row r="477" spans="1:13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</row>
    <row r="478" spans="1:13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</row>
    <row r="479" spans="1:13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</row>
    <row r="480" spans="1:13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</row>
    <row r="481" spans="1:13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</row>
    <row r="482" spans="1:13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</row>
    <row r="483" spans="1:13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</row>
    <row r="484" spans="1:13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</row>
    <row r="485" spans="1:13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</row>
    <row r="486" spans="1:13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</row>
    <row r="487" spans="1:13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</row>
    <row r="488" spans="1:13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</row>
    <row r="489" spans="1:13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</row>
    <row r="490" spans="1:13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</row>
    <row r="491" spans="1:13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</row>
    <row r="492" spans="1:13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</row>
    <row r="493" spans="1:13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</row>
    <row r="494" spans="1:13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</row>
    <row r="495" spans="1:13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</row>
    <row r="496" spans="1:13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</row>
    <row r="497" spans="1:13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</row>
    <row r="498" spans="1:13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</row>
    <row r="499" spans="1:13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</row>
    <row r="500" spans="1:13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</row>
    <row r="501" spans="1:13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</row>
    <row r="502" spans="1:13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</row>
    <row r="503" spans="1:13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</row>
    <row r="504" spans="1:13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</row>
    <row r="505" spans="1:13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</row>
    <row r="506" spans="1:13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</row>
    <row r="507" spans="1:13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</row>
    <row r="508" spans="1:13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</row>
    <row r="509" spans="1:13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</row>
    <row r="510" spans="1:13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</row>
    <row r="511" spans="1:13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</row>
    <row r="512" spans="1:13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</row>
    <row r="513" spans="1:13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</row>
    <row r="514" spans="1:13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</row>
    <row r="515" spans="1:13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</row>
    <row r="516" spans="1:13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</row>
    <row r="517" spans="1:13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</row>
    <row r="518" spans="1:13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</row>
    <row r="519" spans="1:13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</row>
    <row r="520" spans="1:13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</row>
    <row r="521" spans="1:13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</row>
    <row r="522" spans="1:13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</row>
    <row r="523" spans="1:13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</row>
    <row r="524" spans="1:13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</row>
    <row r="525" spans="1:13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</row>
    <row r="526" spans="1:13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</row>
    <row r="527" spans="1:13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</row>
    <row r="528" spans="1:13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</row>
    <row r="529" spans="1:13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</row>
    <row r="530" spans="1:13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</row>
    <row r="531" spans="1:13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</row>
    <row r="532" spans="1:13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</row>
    <row r="533" spans="1:13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</row>
    <row r="534" spans="1:13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</row>
    <row r="535" spans="1:13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</row>
    <row r="536" spans="1:13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</row>
    <row r="537" spans="1:13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</row>
    <row r="538" spans="1:13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</row>
    <row r="539" spans="1:13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</row>
    <row r="540" spans="1:13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</row>
    <row r="541" spans="1:13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</row>
    <row r="542" spans="1:13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</row>
    <row r="543" spans="1:13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</row>
    <row r="544" spans="1:13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</row>
    <row r="545" spans="1:13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</row>
    <row r="546" spans="1:13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</row>
    <row r="547" spans="1:13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</row>
    <row r="548" spans="1:13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</row>
    <row r="549" spans="1:13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</row>
    <row r="550" spans="1:13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</row>
    <row r="551" spans="1:13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</row>
    <row r="552" spans="1:13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</row>
    <row r="553" spans="1:13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</row>
    <row r="554" spans="1:13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</row>
    <row r="555" spans="1:13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</row>
    <row r="556" spans="1:13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</row>
    <row r="557" spans="1:13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</row>
    <row r="558" spans="1:13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</row>
    <row r="559" spans="1:13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</row>
    <row r="560" spans="1:13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</row>
    <row r="561" spans="1:13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</row>
    <row r="562" spans="1:13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</row>
    <row r="563" spans="1:13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</row>
    <row r="564" spans="1:13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</row>
    <row r="565" spans="1:13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</row>
    <row r="566" spans="1:13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</row>
    <row r="567" spans="1:13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</row>
    <row r="568" spans="1:13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</row>
    <row r="569" spans="1:13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</row>
    <row r="570" spans="1:13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</row>
    <row r="571" spans="1:13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</row>
    <row r="572" spans="1:13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</row>
    <row r="573" spans="1:13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</row>
    <row r="574" spans="1:13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</row>
    <row r="575" spans="1:13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</row>
    <row r="576" spans="1:13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</row>
    <row r="577" spans="1:13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</row>
    <row r="578" spans="1:13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</row>
    <row r="579" spans="1:13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</row>
    <row r="580" spans="1:13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</row>
    <row r="581" spans="1:13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</row>
    <row r="582" spans="1:13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</row>
    <row r="583" spans="1:13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</row>
    <row r="584" spans="1:13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</row>
    <row r="585" spans="1:13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</row>
    <row r="586" spans="1:13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</row>
    <row r="587" spans="1:13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</row>
    <row r="588" spans="1:13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</row>
    <row r="589" spans="1:13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</row>
    <row r="590" spans="1:13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</row>
    <row r="591" spans="1:13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</row>
    <row r="592" spans="1:13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</row>
    <row r="593" spans="1:13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</row>
    <row r="594" spans="1:13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</row>
    <row r="595" spans="1:13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</row>
    <row r="596" spans="1:13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</row>
    <row r="597" spans="1:13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</row>
    <row r="598" spans="1:13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</row>
    <row r="599" spans="1:13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</row>
    <row r="600" spans="1:13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</row>
    <row r="601" spans="1:13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</row>
    <row r="602" spans="1:13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</row>
    <row r="603" spans="1:13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</row>
    <row r="604" spans="1:13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</row>
    <row r="605" spans="1:13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</row>
    <row r="606" spans="1:13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</row>
    <row r="607" spans="1:13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</row>
    <row r="608" spans="1:13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</row>
    <row r="609" spans="1:13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</row>
    <row r="610" spans="1:13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</row>
    <row r="611" spans="1:13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</row>
    <row r="612" spans="1:13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</row>
    <row r="613" spans="1:13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</row>
    <row r="614" spans="1:13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</row>
    <row r="615" spans="1:13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</row>
    <row r="616" spans="1:13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</row>
    <row r="617" spans="1:13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</row>
    <row r="618" spans="1:13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</row>
    <row r="619" spans="1:13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</row>
    <row r="620" spans="1:13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</row>
    <row r="621" spans="1:13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</row>
    <row r="622" spans="1:13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</row>
    <row r="623" spans="1:13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</row>
    <row r="624" spans="1:13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</row>
    <row r="625" spans="1:13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</row>
    <row r="626" spans="1:13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</row>
    <row r="627" spans="1:13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</row>
    <row r="628" spans="1:13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</row>
    <row r="629" spans="1:13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</row>
    <row r="630" spans="1:13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</row>
    <row r="631" spans="1:13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</row>
    <row r="632" spans="1:13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</row>
    <row r="633" spans="1:13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</row>
    <row r="634" spans="1:13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</row>
    <row r="635" spans="1:13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</row>
    <row r="636" spans="1:13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</row>
    <row r="637" spans="1:13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</row>
    <row r="638" spans="1:13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</row>
    <row r="639" spans="1:13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</row>
    <row r="640" spans="1:13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</row>
    <row r="641" spans="1:13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</row>
    <row r="642" spans="1:13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</row>
    <row r="643" spans="1:13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</row>
    <row r="644" spans="1:13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</row>
    <row r="645" spans="1:13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</row>
    <row r="646" spans="1:13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</row>
    <row r="647" spans="1:13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</row>
    <row r="648" spans="1:13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</row>
    <row r="649" spans="1:13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</row>
    <row r="650" spans="1:13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</row>
    <row r="651" spans="1:13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</row>
    <row r="652" spans="1:13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</row>
    <row r="653" spans="1:13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</row>
    <row r="654" spans="1:13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</row>
    <row r="655" spans="1:13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</row>
    <row r="656" spans="1:13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</row>
    <row r="657" spans="1:13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</row>
    <row r="658" spans="1:13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</row>
    <row r="659" spans="1:13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</row>
    <row r="660" spans="1:13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</row>
    <row r="661" spans="1:13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</row>
    <row r="662" spans="1:13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</row>
    <row r="663" spans="1:13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</row>
    <row r="664" spans="1:13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</row>
    <row r="665" spans="1:13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</row>
    <row r="666" spans="1:13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</row>
    <row r="667" spans="1:13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</row>
    <row r="668" spans="1:13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</row>
    <row r="669" spans="1:13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</row>
    <row r="670" spans="1:13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</row>
    <row r="671" spans="1:13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</row>
    <row r="672" spans="1:13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</row>
    <row r="673" spans="1:13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</row>
    <row r="674" spans="1:13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</row>
    <row r="675" spans="1:13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</row>
    <row r="676" spans="1:13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</row>
    <row r="677" spans="1:13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</row>
    <row r="678" spans="1:13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</row>
    <row r="679" spans="1:13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</row>
    <row r="680" spans="1:13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</row>
    <row r="681" spans="1:13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</row>
    <row r="682" spans="1:13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</row>
    <row r="683" spans="1:13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</row>
    <row r="684" spans="1:13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</row>
    <row r="685" spans="1:13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</row>
    <row r="686" spans="1:13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</row>
    <row r="687" spans="1:13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</row>
    <row r="688" spans="1:13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</row>
    <row r="689" spans="1:13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</row>
    <row r="690" spans="1:13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</row>
    <row r="691" spans="1:13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</row>
    <row r="692" spans="1:13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</row>
    <row r="693" spans="1:13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</row>
    <row r="694" spans="1:13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</row>
    <row r="695" spans="1:13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</row>
    <row r="696" spans="1:13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</row>
    <row r="697" spans="1:13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</row>
    <row r="698" spans="1:13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</row>
    <row r="699" spans="1:13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</row>
    <row r="700" spans="1:13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</row>
    <row r="701" spans="1:13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</row>
    <row r="702" spans="1:13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</row>
    <row r="703" spans="1:13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</row>
    <row r="704" spans="1:13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</row>
    <row r="705" spans="1:13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</row>
    <row r="706" spans="1:13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</row>
    <row r="707" spans="1:13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</row>
    <row r="708" spans="1:13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</row>
    <row r="709" spans="1:13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</row>
    <row r="710" spans="1:13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</row>
    <row r="711" spans="1:13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</row>
    <row r="712" spans="1:13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</row>
    <row r="713" spans="1:13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</row>
    <row r="714" spans="1:13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</row>
    <row r="715" spans="1:13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</row>
    <row r="716" spans="1:13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</row>
    <row r="717" spans="1:13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</row>
    <row r="718" spans="1:13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</row>
    <row r="719" spans="1:13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</row>
    <row r="720" spans="1:13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</row>
    <row r="721" spans="1:13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</row>
    <row r="722" spans="1:13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</row>
    <row r="723" spans="1:13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</row>
    <row r="724" spans="1:13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</row>
    <row r="725" spans="1:13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</row>
    <row r="726" spans="1:13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</row>
    <row r="727" spans="1:13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</row>
    <row r="728" spans="1:13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</row>
    <row r="729" spans="1:13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</row>
    <row r="730" spans="1:13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</row>
    <row r="731" spans="1:13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</row>
    <row r="732" spans="1:13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</row>
    <row r="733" spans="1:13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</row>
    <row r="734" spans="1:13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</row>
    <row r="735" spans="1:13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</row>
    <row r="736" spans="1:13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</row>
    <row r="737" spans="1:13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</row>
    <row r="738" spans="1:13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</row>
    <row r="739" spans="1:13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</row>
    <row r="740" spans="1:13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</row>
    <row r="741" spans="1:13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</row>
    <row r="742" spans="1:13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</row>
    <row r="743" spans="1:13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</row>
    <row r="744" spans="1:13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</row>
    <row r="745" spans="1:13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</row>
    <row r="746" spans="1:13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</row>
    <row r="747" spans="1:13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</row>
    <row r="748" spans="1:13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</row>
    <row r="749" spans="1:13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</row>
    <row r="750" spans="1:13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</row>
    <row r="751" spans="1:13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</row>
    <row r="752" spans="1:13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</row>
    <row r="753" spans="1:13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</row>
    <row r="754" spans="1:13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</row>
    <row r="755" spans="1:13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</row>
    <row r="756" spans="1:13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</row>
    <row r="757" spans="1:13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</row>
    <row r="758" spans="1:13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</row>
    <row r="759" spans="1:13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</row>
    <row r="760" spans="1:13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</row>
    <row r="761" spans="1:13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</row>
    <row r="762" spans="1:13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</row>
    <row r="763" spans="1:13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</row>
    <row r="764" spans="1:13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</row>
    <row r="765" spans="1:13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</row>
    <row r="766" spans="1:13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</row>
    <row r="767" spans="1:13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</row>
    <row r="768" spans="1:13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</row>
    <row r="769" spans="1:13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</row>
    <row r="770" spans="1:13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</row>
    <row r="771" spans="1:13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</row>
    <row r="772" spans="1:13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</row>
    <row r="773" spans="1:13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</row>
    <row r="774" spans="1:13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</row>
    <row r="775" spans="1:13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</row>
    <row r="776" spans="1:13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</row>
    <row r="777" spans="1:13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</row>
    <row r="778" spans="1:13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</row>
    <row r="779" spans="1:13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</row>
    <row r="780" spans="1:13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</row>
    <row r="781" spans="1:13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</row>
    <row r="782" spans="1:13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</row>
    <row r="783" spans="1:13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</row>
    <row r="784" spans="1:13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</row>
    <row r="785" spans="1:13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</row>
    <row r="786" spans="1:13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</row>
    <row r="787" spans="1:13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</row>
    <row r="788" spans="1:13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</row>
    <row r="789" spans="1:13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</row>
    <row r="790" spans="1:13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</row>
    <row r="791" spans="1:13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</row>
    <row r="792" spans="1:13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</row>
    <row r="793" spans="1:13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</row>
    <row r="794" spans="1:13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</row>
    <row r="795" spans="1:13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</row>
    <row r="796" spans="1:13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</row>
    <row r="797" spans="1:13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</row>
    <row r="798" spans="1:13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</row>
    <row r="799" spans="1:13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</row>
    <row r="800" spans="1:13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</row>
    <row r="801" spans="1:13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</row>
    <row r="802" spans="1:13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</row>
    <row r="803" spans="1:13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</row>
    <row r="804" spans="1:13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</row>
    <row r="805" spans="1:13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</row>
    <row r="806" spans="1:13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</row>
    <row r="807" spans="1:13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</row>
    <row r="808" spans="1:13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</row>
    <row r="809" spans="1:13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</row>
    <row r="810" spans="1:13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</row>
    <row r="811" spans="1:13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</row>
    <row r="812" spans="1:13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</row>
    <row r="813" spans="1:13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</row>
    <row r="814" spans="1:13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</row>
    <row r="815" spans="1:13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</row>
    <row r="816" spans="1:13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</row>
    <row r="817" spans="1:13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</row>
    <row r="818" spans="1:13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</row>
    <row r="819" spans="1:13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</row>
    <row r="820" spans="1:13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</row>
    <row r="821" spans="1:13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</row>
    <row r="822" spans="1:13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</row>
    <row r="823" spans="1:13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</row>
    <row r="824" spans="1:13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</row>
    <row r="825" spans="1:13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</row>
    <row r="826" spans="1:13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</row>
    <row r="827" spans="1:13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</row>
    <row r="828" spans="1:13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</row>
    <row r="829" spans="1:13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</row>
    <row r="830" spans="1:13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</row>
    <row r="831" spans="1:13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</row>
    <row r="832" spans="1:13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</row>
    <row r="833" spans="1:13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</row>
    <row r="834" spans="1:13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</row>
    <row r="835" spans="1:13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</row>
    <row r="836" spans="1:13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</row>
    <row r="837" spans="1:13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</row>
    <row r="838" spans="1:13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</row>
    <row r="839" spans="1:13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</row>
    <row r="840" spans="1:13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</row>
    <row r="841" spans="1:13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</row>
    <row r="842" spans="1:13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</row>
    <row r="843" spans="1:13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</row>
    <row r="844" spans="1:13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</row>
    <row r="845" spans="1:13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</row>
    <row r="846" spans="1:13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</row>
    <row r="847" spans="1:13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</row>
    <row r="848" spans="1:13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</row>
    <row r="849" spans="1:13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</row>
    <row r="850" spans="1:13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</row>
    <row r="851" spans="1:13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</row>
    <row r="852" spans="1:13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</row>
    <row r="853" spans="1:13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</row>
    <row r="854" spans="1:13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</row>
    <row r="855" spans="1:13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</row>
    <row r="856" spans="1:13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</row>
    <row r="857" spans="1:13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</row>
    <row r="858" spans="1:13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</row>
    <row r="859" spans="1:13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</row>
    <row r="860" spans="1:13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</row>
    <row r="861" spans="1:13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</row>
    <row r="862" spans="1:13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</row>
    <row r="863" spans="1:13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</row>
    <row r="864" spans="1:13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</row>
    <row r="865" spans="1:13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</row>
    <row r="866" spans="1:13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</row>
    <row r="867" spans="1:13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</row>
    <row r="868" spans="1:13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</row>
    <row r="869" spans="1:13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</row>
    <row r="870" spans="1:13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</row>
    <row r="871" spans="1:13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</row>
    <row r="872" spans="1:13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</row>
    <row r="873" spans="1:13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</row>
    <row r="874" spans="1:13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</row>
    <row r="875" spans="1:13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</row>
    <row r="876" spans="1:13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</row>
    <row r="877" spans="1:13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</row>
    <row r="878" spans="1:13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</row>
    <row r="879" spans="1:13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</row>
    <row r="880" spans="1:13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</row>
    <row r="881" spans="1:13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</row>
    <row r="882" spans="1:13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</row>
    <row r="883" spans="1:13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</row>
    <row r="884" spans="1:13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</row>
    <row r="885" spans="1:13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</row>
    <row r="886" spans="1:13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</row>
    <row r="887" spans="1:13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</row>
    <row r="888" spans="1:13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</row>
    <row r="889" spans="1:13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</row>
    <row r="890" spans="1:13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</row>
    <row r="891" spans="1:13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</row>
    <row r="892" spans="1:13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</row>
    <row r="893" spans="1:13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</row>
    <row r="894" spans="1:13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</row>
    <row r="895" spans="1:13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</row>
    <row r="896" spans="1:13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</row>
    <row r="897" spans="1:13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</row>
    <row r="898" spans="1:13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</row>
    <row r="899" spans="1:13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</row>
    <row r="900" spans="1:13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</row>
    <row r="901" spans="1:13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</row>
    <row r="902" spans="1:13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</row>
    <row r="903" spans="1:13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</row>
    <row r="904" spans="1:13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</row>
    <row r="905" spans="1:13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</row>
    <row r="906" spans="1:13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</row>
    <row r="907" spans="1:13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</row>
    <row r="908" spans="1:13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</row>
    <row r="909" spans="1:13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</row>
    <row r="910" spans="1:13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</row>
    <row r="911" spans="1:13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</row>
    <row r="912" spans="1:13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</row>
    <row r="913" spans="1:13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</row>
    <row r="914" spans="1:13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</row>
    <row r="915" spans="1:13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</row>
    <row r="916" spans="1:13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</row>
    <row r="917" spans="1:13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</row>
    <row r="918" spans="1:13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</row>
    <row r="919" spans="1:13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</row>
    <row r="920" spans="1:13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</row>
    <row r="921" spans="1:13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</row>
    <row r="922" spans="1:13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</row>
    <row r="923" spans="1:13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</row>
    <row r="924" spans="1:13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</row>
    <row r="925" spans="1:13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</row>
    <row r="926" spans="1:13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</row>
    <row r="927" spans="1:13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</row>
    <row r="928" spans="1:13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</row>
    <row r="929" spans="1:13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</row>
    <row r="930" spans="1:13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</row>
    <row r="931" spans="1:13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</row>
    <row r="932" spans="1:13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</row>
    <row r="933" spans="1:13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</row>
    <row r="934" spans="1:13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</row>
    <row r="935" spans="1:13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</row>
    <row r="936" spans="1:13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</row>
    <row r="937" spans="1:13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</row>
    <row r="938" spans="1:13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</row>
    <row r="939" spans="1:13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</row>
    <row r="940" spans="1:13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</row>
    <row r="941" spans="1:13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</row>
    <row r="942" spans="1:13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</row>
    <row r="943" spans="1:13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</row>
    <row r="944" spans="1:13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</row>
    <row r="945" spans="1:13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</row>
    <row r="946" spans="1:13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</row>
    <row r="947" spans="1:13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</row>
    <row r="948" spans="1:13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</row>
    <row r="949" spans="1:13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</row>
    <row r="950" spans="1:13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</row>
    <row r="951" spans="1:13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</row>
    <row r="952" spans="1:13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</row>
    <row r="953" spans="1:13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</row>
    <row r="954" spans="1:13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</row>
    <row r="955" spans="1:13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</row>
    <row r="956" spans="1:13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</row>
    <row r="957" spans="1:13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</row>
    <row r="958" spans="1:13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</row>
    <row r="959" spans="1:13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</row>
    <row r="960" spans="1:13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</row>
    <row r="961" spans="1:13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</row>
    <row r="962" spans="1:13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</row>
    <row r="963" spans="1:13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</row>
    <row r="964" spans="1:13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</row>
    <row r="965" spans="1:13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</row>
    <row r="966" spans="1:13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</row>
    <row r="967" spans="1:13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</row>
    <row r="968" spans="1:13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</row>
    <row r="969" spans="1:13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</row>
    <row r="970" spans="1:13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</row>
    <row r="971" spans="1:13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</row>
    <row r="972" spans="1:13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</row>
    <row r="973" spans="1:13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</row>
    <row r="974" spans="1:13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</row>
    <row r="975" spans="1:13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</row>
    <row r="976" spans="1:13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</row>
    <row r="977" spans="1:13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</row>
    <row r="978" spans="1:13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</row>
    <row r="979" spans="1:13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</row>
    <row r="980" spans="1:13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</row>
    <row r="981" spans="1:13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</row>
    <row r="982" spans="1:13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</row>
    <row r="983" spans="1:13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</row>
    <row r="984" spans="1:13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</row>
    <row r="985" spans="1:13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</row>
    <row r="986" spans="1:13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</row>
    <row r="987" spans="1:13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</row>
    <row r="988" spans="1:13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</row>
    <row r="989" spans="1:13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</row>
    <row r="990" spans="1:13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</row>
    <row r="991" spans="1:13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</row>
    <row r="992" spans="1:13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</row>
    <row r="993" spans="1:13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</row>
    <row r="994" spans="1:13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</row>
    <row r="995" spans="1:13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</row>
    <row r="996" spans="1:13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</row>
    <row r="997" spans="1:13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</row>
    <row r="998" spans="1:13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</row>
    <row r="999" spans="1:13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</row>
    <row r="1000" spans="1:13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</row>
    <row r="1001" spans="1:13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</row>
  </sheetData>
  <printOptions/>
  <pageMargins left="0.75" right="0.75" top="1" bottom="1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71"/>
  <sheetViews>
    <sheetView workbookViewId="0" topLeftCell="A1">
      <selection activeCell="D124" sqref="D124"/>
    </sheetView>
  </sheetViews>
  <sheetFormatPr defaultColWidth="9.140625" defaultRowHeight="12.75"/>
  <cols>
    <col min="1" max="1" width="3.7109375" style="0" customWidth="1"/>
    <col min="3" max="3" width="10.421875" style="0" customWidth="1"/>
    <col min="6" max="6" width="9.7109375" style="0" customWidth="1"/>
    <col min="8" max="8" width="9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2" ht="12.75">
      <c r="A2" s="2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190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191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192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 t="s">
        <v>193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/>
      <c r="B9" s="1" t="s">
        <v>194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195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 t="s">
        <v>196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/>
      <c r="B12" s="1" t="s">
        <v>197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198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 t="s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2</v>
      </c>
      <c r="B15" s="2" t="s">
        <v>199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201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 t="s">
        <v>200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>
        <v>3</v>
      </c>
      <c r="B19" s="2" t="s">
        <v>247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 t="s">
        <v>257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/>
      <c r="B21" s="1" t="s">
        <v>248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>
        <v>4</v>
      </c>
      <c r="B23" s="2" t="s">
        <v>50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/>
      <c r="B24" s="1" t="s">
        <v>130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>
        <v>5</v>
      </c>
      <c r="B26" s="2" t="s">
        <v>25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 t="s">
        <v>240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2"/>
      <c r="C28" s="1"/>
      <c r="D28" s="1"/>
      <c r="E28" s="1"/>
      <c r="F28" s="1"/>
      <c r="G28" s="27">
        <v>2002</v>
      </c>
      <c r="H28" s="27">
        <v>2001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/>
      <c r="B29" s="1" t="s">
        <v>0</v>
      </c>
      <c r="C29" s="1"/>
      <c r="D29" s="1"/>
      <c r="E29" s="1"/>
      <c r="F29" s="1"/>
      <c r="G29" s="27" t="s">
        <v>6</v>
      </c>
      <c r="H29" s="27" t="s">
        <v>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1" t="s">
        <v>241</v>
      </c>
      <c r="C30" s="1"/>
      <c r="D30" s="1"/>
      <c r="E30" s="1"/>
      <c r="F30" s="1"/>
      <c r="G30" s="1">
        <v>13</v>
      </c>
      <c r="H30" s="1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/>
      <c r="B31" s="1" t="s">
        <v>242</v>
      </c>
      <c r="C31" s="1"/>
      <c r="D31" s="1"/>
      <c r="E31" s="1"/>
      <c r="F31" s="1"/>
      <c r="G31" s="1">
        <v>15</v>
      </c>
      <c r="H31" s="1">
        <v>84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/>
      <c r="B32" s="2"/>
      <c r="C32" s="1"/>
      <c r="D32" s="1"/>
      <c r="E32" s="1"/>
      <c r="F32" s="1"/>
      <c r="G32" s="57">
        <f>+G30+G31</f>
        <v>28</v>
      </c>
      <c r="H32" s="57">
        <f>+H31</f>
        <v>84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>
        <v>6</v>
      </c>
      <c r="B34" s="2" t="s">
        <v>122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1" t="s">
        <v>256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>
        <v>7</v>
      </c>
      <c r="B37" s="2" t="s">
        <v>161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1" t="s">
        <v>51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>
        <v>8</v>
      </c>
      <c r="B40" s="2" t="s">
        <v>52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1" t="s">
        <v>162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B42" s="1" t="s">
        <v>243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>
        <v>9</v>
      </c>
      <c r="B44" s="2" t="s">
        <v>53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2" t="s">
        <v>131</v>
      </c>
      <c r="C45" s="1"/>
      <c r="D45" s="1" t="s">
        <v>132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2"/>
      <c r="C46" s="1"/>
      <c r="D46" s="1" t="s">
        <v>151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2"/>
      <c r="C47" s="1"/>
      <c r="D47" s="44" t="s">
        <v>133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2"/>
      <c r="C48" s="1"/>
      <c r="D48" s="44" t="s">
        <v>134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B49" s="2"/>
      <c r="C49" s="1"/>
      <c r="D49" s="44" t="s">
        <v>135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2"/>
      <c r="C50" s="1"/>
      <c r="D50" s="1" t="s">
        <v>258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2"/>
      <c r="C51" s="1"/>
      <c r="D51" s="4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2" t="s">
        <v>141</v>
      </c>
      <c r="C52" s="1"/>
      <c r="D52" s="1" t="s">
        <v>154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B53" s="2"/>
      <c r="C53" s="1"/>
      <c r="D53" s="1" t="s">
        <v>142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2"/>
      <c r="C54" s="1"/>
      <c r="D54" s="1" t="s">
        <v>143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2"/>
      <c r="C55" s="1"/>
      <c r="D55" s="4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2" t="s">
        <v>147</v>
      </c>
      <c r="C56" s="1"/>
      <c r="D56" s="1" t="s">
        <v>136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2"/>
      <c r="C57" s="1"/>
      <c r="D57" s="1" t="s">
        <v>137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/>
      <c r="B58" s="2"/>
      <c r="C58" s="1"/>
      <c r="D58" s="1" t="s">
        <v>138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50"/>
      <c r="D59" s="1" t="s">
        <v>139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D60" s="1" t="s">
        <v>152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D61" s="1" t="s">
        <v>140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58" t="s">
        <v>259</v>
      </c>
      <c r="D63" s="1" t="s">
        <v>261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D64" s="1" t="s">
        <v>260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58" t="s">
        <v>262</v>
      </c>
      <c r="D66" s="1" t="s">
        <v>263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D67" s="1" t="s">
        <v>264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58" t="s">
        <v>265</v>
      </c>
      <c r="D69" s="1" t="s">
        <v>266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D70" s="1" t="s">
        <v>267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58" t="s">
        <v>268</v>
      </c>
      <c r="D72" s="1" t="s">
        <v>269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/>
      <c r="D73" s="1" t="s">
        <v>270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>
        <v>10</v>
      </c>
      <c r="B77" s="2" t="s">
        <v>123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 t="s">
        <v>74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 t="s">
        <v>223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>
        <v>11</v>
      </c>
      <c r="B81" s="2" t="s">
        <v>58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 t="s">
        <v>220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/>
      <c r="C83" s="1"/>
      <c r="F83" s="27" t="s">
        <v>55</v>
      </c>
      <c r="G83" s="27" t="s">
        <v>56</v>
      </c>
      <c r="H83" s="27" t="s">
        <v>54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E84" s="27"/>
      <c r="F84" s="27" t="s">
        <v>6</v>
      </c>
      <c r="G84" s="27" t="s">
        <v>6</v>
      </c>
      <c r="H84" s="27" t="s">
        <v>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/>
      <c r="B85" s="39" t="s">
        <v>91</v>
      </c>
      <c r="C85" s="39"/>
      <c r="D85" s="40"/>
      <c r="E85" s="27"/>
      <c r="F85" s="27"/>
      <c r="G85" s="27"/>
      <c r="H85" s="2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1" t="s">
        <v>93</v>
      </c>
      <c r="C86" s="1"/>
      <c r="D86" s="27"/>
      <c r="E86" s="27"/>
      <c r="F86" s="33">
        <v>5754</v>
      </c>
      <c r="G86" s="33">
        <v>51411</v>
      </c>
      <c r="H86" s="36">
        <f>+F86+G86</f>
        <v>57165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 t="s">
        <v>94</v>
      </c>
      <c r="C87" s="1"/>
      <c r="D87" s="27"/>
      <c r="E87" s="27"/>
      <c r="F87" s="33">
        <v>11144</v>
      </c>
      <c r="G87" s="33">
        <v>8491</v>
      </c>
      <c r="H87" s="36">
        <f>+F87+G87</f>
        <v>19635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/>
      <c r="B88" s="1" t="s">
        <v>98</v>
      </c>
      <c r="C88" s="1"/>
      <c r="D88" s="27"/>
      <c r="E88" s="27"/>
      <c r="F88" s="33">
        <v>0</v>
      </c>
      <c r="G88" s="33">
        <v>14900</v>
      </c>
      <c r="H88" s="36">
        <f>+F88+G88</f>
        <v>14900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 t="s">
        <v>99</v>
      </c>
      <c r="C89" s="1"/>
      <c r="D89" s="27"/>
      <c r="E89" s="27"/>
      <c r="F89" s="33">
        <v>2031</v>
      </c>
      <c r="G89" s="33">
        <v>51018</v>
      </c>
      <c r="H89" s="36">
        <f>+F89+G89</f>
        <v>53049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/>
      <c r="B90" s="1" t="s">
        <v>95</v>
      </c>
      <c r="C90" s="1"/>
      <c r="D90" s="27"/>
      <c r="E90" s="27"/>
      <c r="F90" s="35">
        <v>157</v>
      </c>
      <c r="G90" s="35">
        <v>0</v>
      </c>
      <c r="H90" s="36">
        <f>+F90+G90</f>
        <v>157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 t="s">
        <v>0</v>
      </c>
      <c r="C91" s="1"/>
      <c r="D91" s="27"/>
      <c r="E91" s="27"/>
      <c r="F91" s="35">
        <f>SUM(F86:F90)</f>
        <v>19086</v>
      </c>
      <c r="G91" s="35">
        <f>SUM(G86:G90)</f>
        <v>125820</v>
      </c>
      <c r="H91" s="55">
        <f>SUM(H86:H90)</f>
        <v>144906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/>
      <c r="C92" s="1"/>
      <c r="D92" s="27"/>
      <c r="E92" s="27"/>
      <c r="F92" s="34" t="s"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39"/>
      <c r="B93" s="39" t="s">
        <v>92</v>
      </c>
      <c r="C93" s="39"/>
      <c r="D93" s="40"/>
      <c r="E93" s="27"/>
      <c r="F93" s="3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 t="s">
        <v>94</v>
      </c>
      <c r="C94" s="1"/>
      <c r="D94" s="27"/>
      <c r="E94" s="27"/>
      <c r="F94" s="33">
        <v>0</v>
      </c>
      <c r="G94" s="10">
        <v>82</v>
      </c>
      <c r="H94" s="36">
        <f>+F94+G94</f>
        <v>82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 t="s">
        <v>96</v>
      </c>
      <c r="C95" s="1"/>
      <c r="D95" s="27"/>
      <c r="E95" s="27"/>
      <c r="F95" s="35">
        <v>116</v>
      </c>
      <c r="G95" s="11">
        <v>0</v>
      </c>
      <c r="H95" s="36">
        <f>+F95+G95</f>
        <v>116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 t="s">
        <v>0</v>
      </c>
      <c r="C96" s="1"/>
      <c r="D96" s="27"/>
      <c r="E96" s="27"/>
      <c r="F96" s="35">
        <f>+F95+F94</f>
        <v>116</v>
      </c>
      <c r="G96" s="35">
        <f>+G95+G94</f>
        <v>82</v>
      </c>
      <c r="H96" s="55">
        <f>+H95+H94</f>
        <v>198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1"/>
      <c r="C97" s="1"/>
      <c r="D97" s="27"/>
      <c r="E97" s="27"/>
      <c r="F97" s="37"/>
      <c r="G97" s="37"/>
      <c r="H97" s="3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3.5" thickBot="1">
      <c r="A98" s="1"/>
      <c r="B98" s="1" t="s">
        <v>97</v>
      </c>
      <c r="C98" s="1"/>
      <c r="D98" s="27"/>
      <c r="E98" s="27"/>
      <c r="F98" s="38">
        <f>+F91+F96</f>
        <v>19202</v>
      </c>
      <c r="G98" s="38">
        <f>+G91+G96</f>
        <v>125902</v>
      </c>
      <c r="H98" s="38">
        <f>+H91+H96</f>
        <v>145104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/>
      <c r="C99" s="1"/>
      <c r="F99" s="1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>
        <v>12</v>
      </c>
      <c r="B100" s="2" t="s">
        <v>57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 t="s">
        <v>124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/>
      <c r="B102" s="1" t="s">
        <v>125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>
        <v>13</v>
      </c>
      <c r="B104" s="2" t="s">
        <v>59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 t="s">
        <v>156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>
        <v>14</v>
      </c>
      <c r="B107" s="2" t="s">
        <v>71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2.75">
      <c r="A108" s="1"/>
      <c r="B108" s="45" t="s">
        <v>280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51" t="s">
        <v>112</v>
      </c>
      <c r="C109" s="1" t="s">
        <v>153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2.75">
      <c r="A110" s="1"/>
      <c r="B110" s="51"/>
      <c r="C110" s="1" t="s">
        <v>274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2.75">
      <c r="A111" s="1"/>
      <c r="B111" s="51"/>
      <c r="C111" s="1" t="s">
        <v>279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2.75">
      <c r="A112" s="1"/>
      <c r="B112" s="51"/>
      <c r="C112" s="1" t="s">
        <v>277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2.75">
      <c r="A113" s="1"/>
      <c r="B113" s="51"/>
      <c r="C113" s="1" t="s">
        <v>278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2.75">
      <c r="A114" s="1"/>
      <c r="B114" s="5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2.75">
      <c r="A115" s="1"/>
      <c r="B115" s="51" t="s">
        <v>113</v>
      </c>
      <c r="C115" s="1" t="s">
        <v>148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2.75">
      <c r="A116" s="1"/>
      <c r="B116" s="45"/>
      <c r="C116" s="1" t="s">
        <v>157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2.75">
      <c r="A117" s="1"/>
      <c r="B117" s="45"/>
      <c r="C117" s="1" t="s">
        <v>149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2.75">
      <c r="A118" s="1"/>
      <c r="B118" s="45"/>
      <c r="C118" s="1" t="s">
        <v>144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2.75">
      <c r="A119" s="1"/>
      <c r="B119" s="45"/>
      <c r="C119" s="1" t="s">
        <v>145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2.75">
      <c r="A120" s="1"/>
      <c r="C120" s="1" t="s">
        <v>146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52"/>
      <c r="C121" s="1" t="s">
        <v>150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5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5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5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5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5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5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5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5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>
        <v>15</v>
      </c>
      <c r="B131" s="2" t="s">
        <v>60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 t="s">
        <v>221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/>
      <c r="C133" s="1"/>
      <c r="D133" s="1"/>
      <c r="G133" s="28"/>
      <c r="H133" s="27" t="s">
        <v>107</v>
      </c>
      <c r="I133" s="27" t="s">
        <v>54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/>
      <c r="C134" s="1"/>
      <c r="D134" s="1"/>
      <c r="G134" s="28"/>
      <c r="H134" s="27" t="s">
        <v>64</v>
      </c>
      <c r="I134" s="27" t="s">
        <v>62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/>
      <c r="B135" s="1"/>
      <c r="C135" s="1"/>
      <c r="D135" s="1"/>
      <c r="G135" s="27" t="s">
        <v>9</v>
      </c>
      <c r="H135" s="27" t="s">
        <v>61</v>
      </c>
      <c r="I135" s="27" t="s">
        <v>63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/>
      <c r="C136" s="1"/>
      <c r="D136" s="1"/>
      <c r="G136" s="27" t="s">
        <v>6</v>
      </c>
      <c r="H136" s="27" t="s">
        <v>6</v>
      </c>
      <c r="I136" s="27" t="s">
        <v>6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 t="s">
        <v>75</v>
      </c>
      <c r="C137" s="1"/>
      <c r="D137" s="1"/>
      <c r="G137" s="10">
        <v>29050</v>
      </c>
      <c r="H137" s="10">
        <v>611</v>
      </c>
      <c r="I137" s="10">
        <v>63148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1" t="s">
        <v>80</v>
      </c>
      <c r="C138" s="1"/>
      <c r="D138" s="1"/>
      <c r="G138" s="11">
        <v>42870</v>
      </c>
      <c r="H138" s="11">
        <v>-8158</v>
      </c>
      <c r="I138" s="11">
        <v>116881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3" ht="12.75">
      <c r="A139" s="1"/>
      <c r="B139" s="1" t="s">
        <v>54</v>
      </c>
      <c r="C139" s="1"/>
      <c r="D139" s="1"/>
      <c r="G139" s="14">
        <f>+G137+G138</f>
        <v>71920</v>
      </c>
      <c r="H139" s="14">
        <f>+H137+H138</f>
        <v>-7547</v>
      </c>
      <c r="I139" s="14">
        <f>+I137+I138</f>
        <v>180029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2.75">
      <c r="A140" s="1"/>
      <c r="B140" s="1" t="s">
        <v>76</v>
      </c>
      <c r="C140" s="1"/>
      <c r="D140" s="1"/>
      <c r="G140" s="14">
        <v>0</v>
      </c>
      <c r="H140" s="14"/>
      <c r="I140" s="14">
        <v>52</v>
      </c>
      <c r="J140" s="1"/>
      <c r="K140" s="1"/>
      <c r="L140" s="1"/>
      <c r="M140" s="1"/>
      <c r="N140" s="1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</row>
    <row r="141" spans="1:73" ht="12.75">
      <c r="A141" s="1"/>
      <c r="B141" s="1" t="s">
        <v>20</v>
      </c>
      <c r="C141" s="1"/>
      <c r="D141" s="1"/>
      <c r="G141" s="14">
        <v>0</v>
      </c>
      <c r="H141" s="14">
        <v>-180</v>
      </c>
      <c r="I141" s="14">
        <v>0</v>
      </c>
      <c r="J141" s="1"/>
      <c r="K141" s="1"/>
      <c r="L141" s="1"/>
      <c r="M141" s="1"/>
      <c r="N141" s="1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</row>
    <row r="142" spans="1:73" ht="12.75">
      <c r="A142" s="1"/>
      <c r="B142" s="1"/>
      <c r="C142" s="1"/>
      <c r="D142" s="1"/>
      <c r="G142" s="30"/>
      <c r="H142" s="30"/>
      <c r="I142" s="3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3.5" thickBot="1">
      <c r="A143" s="1"/>
      <c r="B143" s="1"/>
      <c r="C143" s="1"/>
      <c r="D143" s="1"/>
      <c r="G143" s="12">
        <f>+G139+G140+G141</f>
        <v>71920</v>
      </c>
      <c r="H143" s="12">
        <f>+H139+H141</f>
        <v>-7727</v>
      </c>
      <c r="I143" s="12">
        <f>+I139+I140</f>
        <v>180081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2.75">
      <c r="A145" s="1"/>
      <c r="B145" s="1" t="s">
        <v>72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2.75">
      <c r="A146" s="1"/>
      <c r="B146" s="1" t="s">
        <v>73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2.75">
      <c r="A148" s="1">
        <v>16</v>
      </c>
      <c r="B148" s="2" t="s">
        <v>65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2" ht="12.75">
      <c r="A149" s="1"/>
      <c r="B149" s="2" t="s">
        <v>126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/>
      <c r="C150" s="1"/>
      <c r="D150" s="1"/>
      <c r="E150" s="1"/>
      <c r="F150" s="27" t="s">
        <v>4</v>
      </c>
      <c r="G150" s="27" t="s">
        <v>81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1"/>
      <c r="C151" s="1"/>
      <c r="D151" s="1"/>
      <c r="E151" s="1"/>
      <c r="F151" s="27" t="s">
        <v>3</v>
      </c>
      <c r="G151" s="27" t="s">
        <v>3</v>
      </c>
      <c r="H151" s="27" t="s">
        <v>114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/>
      <c r="C152" s="1"/>
      <c r="D152" s="1"/>
      <c r="E152" s="1"/>
      <c r="F152" s="43">
        <v>37529</v>
      </c>
      <c r="G152" s="43">
        <v>37437</v>
      </c>
      <c r="H152" s="27" t="s">
        <v>115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/>
      <c r="C153" s="1"/>
      <c r="D153" s="1"/>
      <c r="E153" s="1"/>
      <c r="F153" s="27" t="s">
        <v>6</v>
      </c>
      <c r="G153" s="27" t="s">
        <v>6</v>
      </c>
      <c r="H153" s="27" t="s">
        <v>6</v>
      </c>
      <c r="I153" s="27" t="s">
        <v>84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 t="s">
        <v>108</v>
      </c>
      <c r="C154" s="1"/>
      <c r="D154" s="1"/>
      <c r="E154" s="1"/>
      <c r="F154" s="10">
        <v>14601</v>
      </c>
      <c r="G154" s="10">
        <v>13995</v>
      </c>
      <c r="H154" s="10">
        <f>+F154-G154</f>
        <v>606</v>
      </c>
      <c r="I154" s="42">
        <f>+H154/G154*100</f>
        <v>4.330117899249732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 t="s">
        <v>109</v>
      </c>
      <c r="C155" s="1"/>
      <c r="D155" s="1"/>
      <c r="E155" s="1"/>
      <c r="F155" s="10">
        <v>7041</v>
      </c>
      <c r="G155" s="10">
        <v>10812</v>
      </c>
      <c r="H155" s="10">
        <f>+F155-G155</f>
        <v>-3771</v>
      </c>
      <c r="I155" s="42">
        <f>+H155/G155*100</f>
        <v>-34.87791342952275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 t="s">
        <v>116</v>
      </c>
      <c r="C156" s="1"/>
      <c r="D156" s="1"/>
      <c r="E156" s="1"/>
      <c r="F156" s="29">
        <f>+F154+F155</f>
        <v>21642</v>
      </c>
      <c r="G156" s="29">
        <f>+G154+G155</f>
        <v>24807</v>
      </c>
      <c r="H156" s="29">
        <f>+H154+H155</f>
        <v>-3165</v>
      </c>
      <c r="I156" s="54">
        <f>+H156/G156*100</f>
        <v>-12.758495585923328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/>
      <c r="C157" s="1"/>
      <c r="D157" s="1"/>
      <c r="E157" s="1"/>
      <c r="F157" s="14"/>
      <c r="G157" s="14"/>
      <c r="H157" s="14"/>
      <c r="I157" s="1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 t="s">
        <v>111</v>
      </c>
      <c r="C158" s="1"/>
      <c r="D158" s="1"/>
      <c r="E158" s="1"/>
      <c r="F158" s="10">
        <v>-3238</v>
      </c>
      <c r="G158" s="10">
        <v>-3221</v>
      </c>
      <c r="H158" s="10">
        <f>+F158-G158</f>
        <v>-17</v>
      </c>
      <c r="I158" s="42">
        <f>-H158/G158*100</f>
        <v>-0.5277864017385905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 t="s">
        <v>110</v>
      </c>
      <c r="C159" s="1"/>
      <c r="D159" s="1"/>
      <c r="E159" s="1"/>
      <c r="F159" s="10">
        <v>386</v>
      </c>
      <c r="G159" s="10">
        <v>225</v>
      </c>
      <c r="H159" s="10">
        <f>+F159-G159</f>
        <v>161</v>
      </c>
      <c r="I159" s="42">
        <f>+H159/G159*100</f>
        <v>71.55555555555554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/>
      <c r="C160" s="1"/>
      <c r="D160" s="1"/>
      <c r="E160" s="1"/>
      <c r="F160" s="29">
        <f>+F158+F159</f>
        <v>-2852</v>
      </c>
      <c r="G160" s="29">
        <f>+G158+G159</f>
        <v>-2996</v>
      </c>
      <c r="H160" s="29">
        <f>+H158+H159</f>
        <v>144</v>
      </c>
      <c r="I160" s="54">
        <f>-H160/G160*100</f>
        <v>4.806408544726302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 t="s">
        <v>271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 t="s">
        <v>244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 t="s">
        <v>246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4.25" customHeight="1">
      <c r="A165" s="1"/>
      <c r="B165" s="1" t="s">
        <v>255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 t="s">
        <v>249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 t="s">
        <v>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 t="s">
        <v>245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s="61" customFormat="1" ht="12.75">
      <c r="A170" s="59">
        <v>17</v>
      </c>
      <c r="B170" s="60" t="s">
        <v>66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</row>
    <row r="171" spans="1:72" s="61" customFormat="1" ht="12.75">
      <c r="A171" s="59"/>
      <c r="B171" s="59" t="s">
        <v>252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</row>
    <row r="172" spans="1:72" s="61" customFormat="1" ht="12.75">
      <c r="A172" s="59"/>
      <c r="B172" s="59" t="s">
        <v>253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</row>
    <row r="173" spans="1:72" s="61" customFormat="1" ht="12.75">
      <c r="A173" s="59"/>
      <c r="B173" s="59" t="s">
        <v>254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</row>
    <row r="174" spans="1:72" s="61" customFormat="1" ht="12.75">
      <c r="A174" s="59"/>
      <c r="B174" s="59" t="s">
        <v>273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</row>
    <row r="175" spans="1:72" s="61" customFormat="1" ht="12.75">
      <c r="A175" s="59"/>
      <c r="B175" s="59" t="s">
        <v>272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</row>
    <row r="176" spans="1:72" ht="12.75">
      <c r="A176" s="1"/>
      <c r="B176" s="5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>
        <v>18</v>
      </c>
      <c r="B177" s="2" t="s">
        <v>127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 t="s">
        <v>250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 t="s">
        <v>251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5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>
        <v>19</v>
      </c>
      <c r="B181" s="2" t="s">
        <v>128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 t="s">
        <v>129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>
        <v>20</v>
      </c>
      <c r="B184" s="2" t="s">
        <v>67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 t="s">
        <v>275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 t="s">
        <v>276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>
        <v>21</v>
      </c>
      <c r="B188" s="2" t="s">
        <v>68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 t="s">
        <v>69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>
        <v>22</v>
      </c>
      <c r="B191" s="2" t="s">
        <v>70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 t="s">
        <v>222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</sheetData>
  <printOptions/>
  <pageMargins left="0.75" right="0.75" top="0.41" bottom="0.39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2002-11-27T10:09:04Z</cp:lastPrinted>
  <dcterms:created xsi:type="dcterms:W3CDTF">1999-11-25T03:32:38Z</dcterms:created>
  <dcterms:modified xsi:type="dcterms:W3CDTF">2002-11-28T11:23:52Z</dcterms:modified>
  <cp:category/>
  <cp:version/>
  <cp:contentType/>
  <cp:contentStatus/>
</cp:coreProperties>
</file>